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final list" sheetId="1" r:id="rId1"/>
  </sheets>
  <definedNames>
    <definedName name="_xlnm._FilterDatabase" localSheetId="0" hidden="1">'final list'!$S$5:$S$13</definedName>
    <definedName name="_xlnm.Print_Area" localSheetId="0">'final list'!$A$1:$T$167</definedName>
  </definedNames>
  <calcPr calcId="124519"/>
</workbook>
</file>

<file path=xl/calcChain.xml><?xml version="1.0" encoding="utf-8"?>
<calcChain xmlns="http://schemas.openxmlformats.org/spreadsheetml/2006/main">
  <c r="O149" i="1"/>
  <c r="L149"/>
  <c r="I149"/>
  <c r="P149" s="1"/>
  <c r="S149" s="1"/>
  <c r="O148"/>
  <c r="L148"/>
  <c r="I148"/>
  <c r="P148" s="1"/>
  <c r="S148" s="1"/>
  <c r="O147"/>
  <c r="L147"/>
  <c r="I147"/>
  <c r="P147" s="1"/>
  <c r="S147" s="1"/>
  <c r="P140"/>
  <c r="S140" s="1"/>
  <c r="O140"/>
  <c r="L140"/>
  <c r="I140"/>
  <c r="O139"/>
  <c r="L139"/>
  <c r="I139"/>
  <c r="P139" s="1"/>
  <c r="S139" s="1"/>
  <c r="O138"/>
  <c r="L138"/>
  <c r="I138"/>
  <c r="P138" s="1"/>
  <c r="S138" s="1"/>
  <c r="O137"/>
  <c r="L137"/>
  <c r="I137"/>
  <c r="P137" s="1"/>
  <c r="S137" s="1"/>
  <c r="P136"/>
  <c r="S136" s="1"/>
  <c r="O136"/>
  <c r="L136"/>
  <c r="I136"/>
  <c r="O135"/>
  <c r="L135"/>
  <c r="I135"/>
  <c r="P135" s="1"/>
  <c r="S135" s="1"/>
  <c r="O134"/>
  <c r="L134"/>
  <c r="I134"/>
  <c r="P134" s="1"/>
  <c r="S134" s="1"/>
  <c r="O127"/>
  <c r="L127"/>
  <c r="I127"/>
  <c r="P127" s="1"/>
  <c r="S127" s="1"/>
  <c r="P120"/>
  <c r="S120" s="1"/>
  <c r="O120"/>
  <c r="L120"/>
  <c r="I120"/>
  <c r="O113"/>
  <c r="L113"/>
  <c r="I113"/>
  <c r="P113" s="1"/>
  <c r="S113" s="1"/>
  <c r="O105"/>
  <c r="L105"/>
  <c r="I105"/>
  <c r="P105" s="1"/>
  <c r="S105" s="1"/>
  <c r="O98"/>
  <c r="L98"/>
  <c r="I98"/>
  <c r="P98" s="1"/>
  <c r="S98" s="1"/>
  <c r="P97"/>
  <c r="S97" s="1"/>
  <c r="O97"/>
  <c r="L97"/>
  <c r="I97"/>
  <c r="O96"/>
  <c r="L96"/>
  <c r="I96"/>
  <c r="P96" s="1"/>
  <c r="S96" s="1"/>
  <c r="O95"/>
  <c r="L95"/>
  <c r="I95"/>
  <c r="P95" s="1"/>
  <c r="S95" s="1"/>
  <c r="O94"/>
  <c r="L94"/>
  <c r="I94"/>
  <c r="P94" s="1"/>
  <c r="S94" s="1"/>
  <c r="P93"/>
  <c r="S93" s="1"/>
  <c r="O93"/>
  <c r="L93"/>
  <c r="I93"/>
  <c r="O92"/>
  <c r="L92"/>
  <c r="I92"/>
  <c r="P92" s="1"/>
  <c r="S92" s="1"/>
  <c r="O91"/>
  <c r="L91"/>
  <c r="I91"/>
  <c r="P91" s="1"/>
  <c r="S91" s="1"/>
  <c r="O90"/>
  <c r="L90"/>
  <c r="I90"/>
  <c r="P90" s="1"/>
  <c r="S90" s="1"/>
  <c r="P89"/>
  <c r="S89" s="1"/>
  <c r="O89"/>
  <c r="L89"/>
  <c r="I89"/>
  <c r="O82"/>
  <c r="L82"/>
  <c r="I82"/>
  <c r="P82" s="1"/>
  <c r="S82" s="1"/>
  <c r="O81"/>
  <c r="L81"/>
  <c r="I81"/>
  <c r="P81" s="1"/>
  <c r="S81" s="1"/>
  <c r="O75"/>
  <c r="L75"/>
  <c r="I75"/>
  <c r="P75" s="1"/>
  <c r="S75" s="1"/>
  <c r="P74"/>
  <c r="S74" s="1"/>
  <c r="O74"/>
  <c r="L74"/>
  <c r="I74"/>
  <c r="O73"/>
  <c r="L73"/>
  <c r="I73"/>
  <c r="P73" s="1"/>
  <c r="S73" s="1"/>
  <c r="O65"/>
  <c r="L65"/>
  <c r="I65"/>
  <c r="P65" s="1"/>
  <c r="S65" s="1"/>
  <c r="O64"/>
  <c r="L64"/>
  <c r="I64"/>
  <c r="P64" s="1"/>
  <c r="S64" s="1"/>
  <c r="P63"/>
  <c r="S63" s="1"/>
  <c r="O63"/>
  <c r="L63"/>
  <c r="I63"/>
  <c r="O62"/>
  <c r="L62"/>
  <c r="I62"/>
  <c r="P62" s="1"/>
  <c r="S62" s="1"/>
  <c r="O61"/>
  <c r="L61"/>
  <c r="I61"/>
  <c r="P61" s="1"/>
  <c r="S61" s="1"/>
  <c r="O60"/>
  <c r="L60"/>
  <c r="I60"/>
  <c r="P60" s="1"/>
  <c r="S60" s="1"/>
  <c r="P53"/>
  <c r="S53" s="1"/>
  <c r="O53"/>
  <c r="L53"/>
  <c r="I53"/>
  <c r="O52"/>
  <c r="L52"/>
  <c r="I52"/>
  <c r="P52" s="1"/>
  <c r="S52" s="1"/>
  <c r="O51"/>
  <c r="L51"/>
  <c r="I51"/>
  <c r="P51" s="1"/>
  <c r="S51" s="1"/>
  <c r="O44"/>
  <c r="L44"/>
  <c r="I44"/>
  <c r="P44" s="1"/>
  <c r="S44" s="1"/>
  <c r="P43"/>
  <c r="S43" s="1"/>
  <c r="O43"/>
  <c r="L43"/>
  <c r="I43"/>
  <c r="O42"/>
  <c r="L42"/>
  <c r="I42"/>
  <c r="P42" s="1"/>
  <c r="S42" s="1"/>
  <c r="O41"/>
  <c r="L41"/>
  <c r="I41"/>
  <c r="P41" s="1"/>
  <c r="S41" s="1"/>
  <c r="O33"/>
  <c r="L33"/>
  <c r="I33"/>
  <c r="P33" s="1"/>
  <c r="S33" s="1"/>
  <c r="P32"/>
  <c r="S32" s="1"/>
  <c r="O32"/>
  <c r="L32"/>
  <c r="I32"/>
  <c r="O31"/>
  <c r="L31"/>
  <c r="I31"/>
  <c r="P31" s="1"/>
  <c r="S31" s="1"/>
  <c r="O30"/>
  <c r="L30"/>
  <c r="I30"/>
  <c r="P30" s="1"/>
  <c r="S30" s="1"/>
  <c r="O29"/>
  <c r="L29"/>
  <c r="I29"/>
  <c r="P29" s="1"/>
  <c r="S29" s="1"/>
  <c r="P28"/>
  <c r="S28" s="1"/>
  <c r="O28"/>
  <c r="L28"/>
  <c r="I28"/>
  <c r="O21"/>
  <c r="L21"/>
  <c r="I21"/>
  <c r="P21" s="1"/>
  <c r="S21" s="1"/>
  <c r="O20"/>
  <c r="L20"/>
  <c r="I20"/>
  <c r="P20" s="1"/>
  <c r="S20" s="1"/>
  <c r="O19"/>
  <c r="L19"/>
  <c r="I19"/>
  <c r="P19" s="1"/>
  <c r="S19" s="1"/>
  <c r="P13"/>
  <c r="S13" s="1"/>
  <c r="O13"/>
  <c r="L13"/>
  <c r="I13"/>
  <c r="O12"/>
  <c r="L12"/>
  <c r="I12"/>
  <c r="P12" s="1"/>
  <c r="S12" s="1"/>
  <c r="O11"/>
  <c r="L11"/>
  <c r="I11"/>
  <c r="P11" s="1"/>
  <c r="S11" s="1"/>
  <c r="O10"/>
  <c r="L10"/>
  <c r="I10"/>
  <c r="P10" s="1"/>
  <c r="S10" s="1"/>
  <c r="P9"/>
  <c r="S9" s="1"/>
  <c r="O9"/>
  <c r="L9"/>
  <c r="I9"/>
  <c r="O8"/>
  <c r="L8"/>
  <c r="I8"/>
  <c r="P8" s="1"/>
  <c r="S8" s="1"/>
  <c r="O7"/>
  <c r="L7"/>
  <c r="I7"/>
  <c r="P7" s="1"/>
  <c r="S7" s="1"/>
  <c r="O6"/>
  <c r="L6"/>
  <c r="I6"/>
  <c r="P6" s="1"/>
  <c r="S6" s="1"/>
</calcChain>
</file>

<file path=xl/sharedStrings.xml><?xml version="1.0" encoding="utf-8"?>
<sst xmlns="http://schemas.openxmlformats.org/spreadsheetml/2006/main" count="721" uniqueCount="207">
  <si>
    <t>Final List of  candidates with details for selection of Senior Resident/Tutor in different disciplines in 
SCB Medical College &amp; Hospital, Cuttack, April - 2018</t>
  </si>
  <si>
    <t>Department of : Biochemistry</t>
  </si>
  <si>
    <t>Total Vacancy - 03 (UR-1, URW-1,ST-1)</t>
  </si>
  <si>
    <t>Sl.No</t>
  </si>
  <si>
    <t xml:space="preserve">Name </t>
  </si>
  <si>
    <t>DOB</t>
  </si>
  <si>
    <t>Category</t>
  </si>
  <si>
    <t>Department</t>
  </si>
  <si>
    <t>10th Secured</t>
  </si>
  <si>
    <t>10th Total</t>
  </si>
  <si>
    <t xml:space="preserve">20% of 10th </t>
  </si>
  <si>
    <t xml:space="preserve"> +2 secured</t>
  </si>
  <si>
    <t xml:space="preserve"> +2 Total</t>
  </si>
  <si>
    <t>20% of +2</t>
  </si>
  <si>
    <t>MBBS Secured</t>
  </si>
  <si>
    <t>MBBS Total</t>
  </si>
  <si>
    <t xml:space="preserve">60% of MBBS </t>
  </si>
  <si>
    <t>Total %</t>
  </si>
  <si>
    <t>Degree</t>
  </si>
  <si>
    <t>Attempt</t>
  </si>
  <si>
    <t>All Total %</t>
  </si>
  <si>
    <t>Remarks</t>
  </si>
  <si>
    <t>Dr.Pooja Priyadarsini</t>
  </si>
  <si>
    <t>26.10.1988</t>
  </si>
  <si>
    <t>Direct</t>
  </si>
  <si>
    <t>SCW</t>
  </si>
  <si>
    <t>Biochemistry</t>
  </si>
  <si>
    <t>MD</t>
  </si>
  <si>
    <t>Recent Residential Certificate wanting</t>
  </si>
  <si>
    <t>Dr. Diptimayee Jena</t>
  </si>
  <si>
    <t>19.07.1984</t>
  </si>
  <si>
    <t>Inservice</t>
  </si>
  <si>
    <t>URW</t>
  </si>
  <si>
    <t>Service certificate in deputation wanting</t>
  </si>
  <si>
    <t>Dr. Kapileswar Swain</t>
  </si>
  <si>
    <t>01.06.1994</t>
  </si>
  <si>
    <t>SEBCM</t>
  </si>
  <si>
    <t>MBBS</t>
  </si>
  <si>
    <t>Dr. Deepali Prusty</t>
  </si>
  <si>
    <t>19.10.1987</t>
  </si>
  <si>
    <t>Residential certificate wanting</t>
  </si>
  <si>
    <t>Dr. Priya Ranjan Patra</t>
  </si>
  <si>
    <t>07.05.1987</t>
  </si>
  <si>
    <t>In-service</t>
  </si>
  <si>
    <t>Dr. Bhakta Prasanna Swain</t>
  </si>
  <si>
    <t>05.09.1990</t>
  </si>
  <si>
    <t>Dr. Tejraj Sahu</t>
  </si>
  <si>
    <t>26.06.1993</t>
  </si>
  <si>
    <t>Dr. Charan Kisku</t>
  </si>
  <si>
    <t>03.03.1985</t>
  </si>
  <si>
    <t>STM</t>
  </si>
  <si>
    <t>(Cont..2)</t>
  </si>
  <si>
    <t>(P/2)</t>
  </si>
  <si>
    <t>Department of : Pathology</t>
  </si>
  <si>
    <t>Total Vacancy-03 (UR-1, SC-1, SEBC-1)</t>
  </si>
  <si>
    <t>Pathology</t>
  </si>
  <si>
    <t>(Cont..3)</t>
  </si>
  <si>
    <t>(P/3)</t>
  </si>
  <si>
    <t>Department of : Pharmacology</t>
  </si>
  <si>
    <t>Total Vacancy -01 (ST-1)</t>
  </si>
  <si>
    <t>Dr. Jigyansa Mohapatra</t>
  </si>
  <si>
    <t>29.09.1987</t>
  </si>
  <si>
    <t>Pharmacology</t>
  </si>
  <si>
    <t>(Cont..4)</t>
  </si>
  <si>
    <t>(P/4)</t>
  </si>
  <si>
    <t>Department of : F.M.T.</t>
  </si>
  <si>
    <t>Total Vacancy-02 (ST-1, SC-1)</t>
  </si>
  <si>
    <t>F.M.T.</t>
  </si>
  <si>
    <t>(Cont..5)</t>
  </si>
  <si>
    <t>(P/5)</t>
  </si>
  <si>
    <t>Department of :Medicine</t>
  </si>
  <si>
    <t>Total Vacancy-02 (UR-1, URW-1)</t>
  </si>
  <si>
    <t>Dr. Gautam Nath</t>
  </si>
  <si>
    <t>22.01.1989</t>
  </si>
  <si>
    <t>URM</t>
  </si>
  <si>
    <t>Medicine</t>
  </si>
  <si>
    <t>Service Certificate wanting</t>
  </si>
  <si>
    <t>Dr. Asit Kumar Mallick</t>
  </si>
  <si>
    <t>22.05.1978</t>
  </si>
  <si>
    <t>SCM</t>
  </si>
  <si>
    <t>Dr. Garima Pandey</t>
  </si>
  <si>
    <t>02.12.1989</t>
  </si>
  <si>
    <t>DNB</t>
  </si>
  <si>
    <t>(Cont..6)</t>
  </si>
  <si>
    <t>(P/6)</t>
  </si>
  <si>
    <t>Department of : Microbiology</t>
  </si>
  <si>
    <t>Total Vacancy-02 (UR-1, SC-1)</t>
  </si>
  <si>
    <t>Dr. Sonam Silpa Moharana</t>
  </si>
  <si>
    <t>21.02.1988</t>
  </si>
  <si>
    <t>Microbiology</t>
  </si>
  <si>
    <t>Dr. Soumya Sibani Sahoo</t>
  </si>
  <si>
    <t>18.07.1988</t>
  </si>
  <si>
    <t>Chance Certificate wanting</t>
  </si>
  <si>
    <t>Dr. Madhumita Swain</t>
  </si>
  <si>
    <t>15.04.1983</t>
  </si>
  <si>
    <t>SEBCW</t>
  </si>
  <si>
    <t>(Cont…7)</t>
  </si>
  <si>
    <t>(P/7)</t>
  </si>
  <si>
    <t>Department of : Ophthalmology</t>
  </si>
  <si>
    <t>Total Vacancy-01 (ST-1)</t>
  </si>
  <si>
    <t>Dr. Chitta Ranjan Parida</t>
  </si>
  <si>
    <t>23.06.1978</t>
  </si>
  <si>
    <t>Ophthalmology</t>
  </si>
  <si>
    <t>MS</t>
  </si>
  <si>
    <t>Dr. Niranjan Jena</t>
  </si>
  <si>
    <t>28.01.1981</t>
  </si>
  <si>
    <t>Dr. Gitanjali Mohapatra</t>
  </si>
  <si>
    <t>02.06.1987</t>
  </si>
  <si>
    <t>Resident Certificate wanting</t>
  </si>
  <si>
    <t>(Cont…8)</t>
  </si>
  <si>
    <t>(P/8)</t>
  </si>
  <si>
    <t>Department of : Radiodiagnosis</t>
  </si>
  <si>
    <t>Total Vacancy-03 (ST-1, STW-1, SC-1)</t>
  </si>
  <si>
    <t>Dr. Payal Panda</t>
  </si>
  <si>
    <t>15.09.1990</t>
  </si>
  <si>
    <t>Radiodiagnosis</t>
  </si>
  <si>
    <t>Recent Residential certificate wanting</t>
  </si>
  <si>
    <t>Dr. Pradosh Kumar Sarangi</t>
  </si>
  <si>
    <t>30.04.1990</t>
  </si>
  <si>
    <t>(Cont…9)</t>
  </si>
  <si>
    <t>(P/9)</t>
  </si>
  <si>
    <t>Department of : Obst. &amp; Gyn.</t>
  </si>
  <si>
    <t>Total Vacancy-04 (UR-2, URW-1, SEBC-1)</t>
  </si>
  <si>
    <t>Dr. Sonali Tripathy</t>
  </si>
  <si>
    <t>26.08.1987</t>
  </si>
  <si>
    <t>Obst. &amp; Gyn.</t>
  </si>
  <si>
    <t>Dr. Rohani Nayak</t>
  </si>
  <si>
    <t>08.11.1987</t>
  </si>
  <si>
    <t>Dr. Deepika Dash</t>
  </si>
  <si>
    <t>01.07.1988</t>
  </si>
  <si>
    <t>Dr. Tushar Mohapatra</t>
  </si>
  <si>
    <t>05.07.1987</t>
  </si>
  <si>
    <t>Dr. Jyoti Narayan Puhan</t>
  </si>
  <si>
    <t>03.05.1987</t>
  </si>
  <si>
    <t>Dr. Kishan Chirania</t>
  </si>
  <si>
    <t>02.06.1988</t>
  </si>
  <si>
    <t>Dr. Swayamsiddha Mohanty</t>
  </si>
  <si>
    <t>20.07.1977</t>
  </si>
  <si>
    <t>Dr. N Sagarika</t>
  </si>
  <si>
    <t>21.06.1983</t>
  </si>
  <si>
    <t>Dr. Susanta Behera</t>
  </si>
  <si>
    <t>13.05.1985</t>
  </si>
  <si>
    <t>Dr. Ghanshyam Chattar</t>
  </si>
  <si>
    <t>26.06.1982</t>
  </si>
  <si>
    <t>(Cont…10)</t>
  </si>
  <si>
    <t>(P/10)</t>
  </si>
  <si>
    <t>Department of : Cardiology</t>
  </si>
  <si>
    <t>Total Vacancy-01 (UR-1)</t>
  </si>
  <si>
    <t>Dr. Bijay Kumar Sahoo</t>
  </si>
  <si>
    <t>10.06.1980</t>
  </si>
  <si>
    <t>Cardiology</t>
  </si>
  <si>
    <t>.+2 degree certificate wanting</t>
  </si>
  <si>
    <t>(Cont…11)</t>
  </si>
  <si>
    <t>(P/11)</t>
  </si>
  <si>
    <t>Department of : Neurosurgery</t>
  </si>
  <si>
    <t>SI. No.</t>
  </si>
  <si>
    <t>Dr. Sourabh Guria</t>
  </si>
  <si>
    <t>26.05.1988</t>
  </si>
  <si>
    <t>Neurosurgery</t>
  </si>
  <si>
    <t>(Cont…12)</t>
  </si>
  <si>
    <t>(P/12)</t>
  </si>
  <si>
    <t>Department of : CTVS</t>
  </si>
  <si>
    <t>Total Vacancy- 01 (UR-1)</t>
  </si>
  <si>
    <t>Dr. Sameer Panigrahy</t>
  </si>
  <si>
    <t>05.04.1984</t>
  </si>
  <si>
    <t>CTVS</t>
  </si>
  <si>
    <t>Mch</t>
  </si>
  <si>
    <t>(Cont…13)</t>
  </si>
  <si>
    <t>(P/13)</t>
  </si>
  <si>
    <t>Department of :Transfusion Medicine</t>
  </si>
  <si>
    <t>Dr. Binay Bhusan Sahoo</t>
  </si>
  <si>
    <t>18.03.1983</t>
  </si>
  <si>
    <t>Transfusion Medicine</t>
  </si>
  <si>
    <t xml:space="preserve">MD </t>
  </si>
  <si>
    <t>(Cont…14)</t>
  </si>
  <si>
    <t>(P/14)</t>
  </si>
  <si>
    <t>Department of :Paediatrics</t>
  </si>
  <si>
    <t>Total Vacancy-4 (UR-1, URW-1, ST-1, STW-1)</t>
  </si>
  <si>
    <t>Dr. Ruhi Parween</t>
  </si>
  <si>
    <t>08.01.1987</t>
  </si>
  <si>
    <t>Paediatrics</t>
  </si>
  <si>
    <t>Residential Certificate wanting</t>
  </si>
  <si>
    <t>Dr. Rajesh Das</t>
  </si>
  <si>
    <t>Dr. Priyadarsini Chinmayee Ray</t>
  </si>
  <si>
    <t>20.06.1983</t>
  </si>
  <si>
    <t>Dr. Alok Satyaprakash Nayak</t>
  </si>
  <si>
    <t>01.07.1981</t>
  </si>
  <si>
    <t>Dr. Nilamadhab Panigrahi</t>
  </si>
  <si>
    <t>19.10.1983</t>
  </si>
  <si>
    <t>Dr. Sasmita Patra</t>
  </si>
  <si>
    <t>24.04.1980</t>
  </si>
  <si>
    <t>STW</t>
  </si>
  <si>
    <t>(Cont…15)</t>
  </si>
  <si>
    <t>(P/15)</t>
  </si>
  <si>
    <t>Department of :Orthopaedics</t>
  </si>
  <si>
    <t>Dr. Udit Kumar Biswal</t>
  </si>
  <si>
    <t>29.12.1988</t>
  </si>
  <si>
    <t>Orthopaedics</t>
  </si>
  <si>
    <t>Dr. Kishore Kumar Panda</t>
  </si>
  <si>
    <t>07.10.1983</t>
  </si>
  <si>
    <t>Dr. Subrat Mohanty</t>
  </si>
  <si>
    <t>28.05.1981</t>
  </si>
  <si>
    <t>Convener</t>
  </si>
  <si>
    <t>Dean &amp; Principal</t>
  </si>
  <si>
    <t>SR/Tutor Selection Committee</t>
  </si>
  <si>
    <t>SCB Medical College, Cuttack</t>
  </si>
  <si>
    <t>Sd/-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</si>
</sst>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0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5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/>
    <xf numFmtId="0" fontId="11" fillId="0" borderId="0" xfId="0" applyFont="1"/>
    <xf numFmtId="0" fontId="5" fillId="0" borderId="0" xfId="0" applyFont="1" applyAlignment="1">
      <alignment wrapText="1"/>
    </xf>
    <xf numFmtId="0" fontId="5" fillId="0" borderId="10" xfId="0" applyFont="1" applyBorder="1"/>
    <xf numFmtId="0" fontId="3" fillId="2" borderId="10" xfId="0" applyFont="1" applyFill="1" applyBorder="1"/>
    <xf numFmtId="2" fontId="4" fillId="2" borderId="10" xfId="0" applyNumberFormat="1" applyFont="1" applyFill="1" applyBorder="1"/>
    <xf numFmtId="0" fontId="3" fillId="2" borderId="10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2" borderId="10" xfId="0" applyFont="1" applyFill="1" applyBorder="1"/>
    <xf numFmtId="0" fontId="1" fillId="2" borderId="0" xfId="0" applyFont="1" applyFill="1"/>
    <xf numFmtId="2" fontId="11" fillId="0" borderId="10" xfId="0" applyNumberFormat="1" applyFont="1" applyBorder="1"/>
    <xf numFmtId="0" fontId="5" fillId="0" borderId="10" xfId="0" applyFont="1" applyBorder="1" applyAlignment="1">
      <alignment wrapText="1"/>
    </xf>
    <xf numFmtId="0" fontId="3" fillId="0" borderId="10" xfId="0" applyFont="1" applyBorder="1"/>
    <xf numFmtId="2" fontId="4" fillId="0" borderId="10" xfId="0" applyNumberFormat="1" applyFont="1" applyBorder="1"/>
    <xf numFmtId="0" fontId="13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3"/>
  <sheetViews>
    <sheetView tabSelected="1" view="pageBreakPreview" topLeftCell="A133" zoomScale="85" zoomScaleSheetLayoutView="85" workbookViewId="0">
      <selection activeCell="F163" sqref="F163"/>
    </sheetView>
  </sheetViews>
  <sheetFormatPr defaultRowHeight="15"/>
  <cols>
    <col min="1" max="1" width="5.7109375" style="59" bestFit="1" customWidth="1"/>
    <col min="2" max="2" width="28.42578125" style="59" customWidth="1"/>
    <col min="3" max="3" width="11.42578125" style="59" customWidth="1"/>
    <col min="4" max="4" width="10.42578125" style="59" bestFit="1" customWidth="1"/>
    <col min="5" max="5" width="9.42578125" style="59" customWidth="1"/>
    <col min="6" max="6" width="17.85546875" style="59" customWidth="1"/>
    <col min="7" max="7" width="6.28515625" style="59" customWidth="1"/>
    <col min="8" max="8" width="6.140625" style="59" customWidth="1"/>
    <col min="9" max="9" width="7.5703125" style="59" customWidth="1"/>
    <col min="10" max="10" width="6.5703125" style="59" customWidth="1"/>
    <col min="11" max="11" width="5.7109375" style="59" customWidth="1"/>
    <col min="12" max="12" width="9.85546875" style="59" customWidth="1"/>
    <col min="13" max="13" width="6" style="59" customWidth="1"/>
    <col min="14" max="14" width="6.140625" style="59" customWidth="1"/>
    <col min="15" max="16" width="8.42578125" style="59" bestFit="1" customWidth="1"/>
    <col min="17" max="17" width="7.7109375" style="59" customWidth="1"/>
    <col min="18" max="18" width="5" style="59" customWidth="1"/>
    <col min="19" max="19" width="11.5703125" style="69" bestFit="1" customWidth="1"/>
    <col min="20" max="20" width="25.140625" style="70" customWidth="1"/>
    <col min="21" max="16384" width="9.140625" style="59"/>
  </cols>
  <sheetData>
    <row r="1" spans="1:20" s="1" customFormat="1" ht="15" customHeight="1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7"/>
    </row>
    <row r="2" spans="1:20" s="1" customFormat="1" ht="15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100"/>
    </row>
    <row r="3" spans="1:20" s="1" customFormat="1" ht="15.75">
      <c r="A3" s="92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4"/>
    </row>
    <row r="4" spans="1:20" s="1" customFormat="1" ht="15.7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</row>
    <row r="5" spans="1:20" s="1" customFormat="1" ht="38.25">
      <c r="A5" s="2" t="s">
        <v>3</v>
      </c>
      <c r="B5" s="2" t="s">
        <v>4</v>
      </c>
      <c r="C5" s="2" t="s">
        <v>5</v>
      </c>
      <c r="D5" s="86" t="s">
        <v>6</v>
      </c>
      <c r="E5" s="86"/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4" t="s">
        <v>13</v>
      </c>
      <c r="M5" s="3" t="s">
        <v>14</v>
      </c>
      <c r="N5" s="3" t="s">
        <v>15</v>
      </c>
      <c r="O5" s="5" t="s">
        <v>16</v>
      </c>
      <c r="P5" s="5" t="s">
        <v>17</v>
      </c>
      <c r="Q5" s="3" t="s">
        <v>18</v>
      </c>
      <c r="R5" s="3" t="s">
        <v>19</v>
      </c>
      <c r="S5" s="6" t="s">
        <v>20</v>
      </c>
      <c r="T5" s="3" t="s">
        <v>21</v>
      </c>
    </row>
    <row r="6" spans="1:20" s="1" customFormat="1" ht="25.5">
      <c r="A6" s="7">
        <v>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>
        <v>455</v>
      </c>
      <c r="H6" s="8">
        <v>500</v>
      </c>
      <c r="I6" s="9">
        <f t="shared" ref="I6:I13" si="0">G6/H6*100*20/100</f>
        <v>18.2</v>
      </c>
      <c r="J6" s="8">
        <v>438</v>
      </c>
      <c r="K6" s="8">
        <v>500</v>
      </c>
      <c r="L6" s="9">
        <f t="shared" ref="L6:L13" si="1">J6/K6*100*20/100</f>
        <v>17.52</v>
      </c>
      <c r="M6" s="8">
        <v>1723</v>
      </c>
      <c r="N6" s="8">
        <v>2450</v>
      </c>
      <c r="O6" s="9">
        <f t="shared" ref="O6:O13" si="2">M6/N6*100*60/100</f>
        <v>42.195918367346941</v>
      </c>
      <c r="P6" s="9">
        <f t="shared" ref="P6:P13" si="3">SUM(I6,L6,O6)</f>
        <v>77.915918367346933</v>
      </c>
      <c r="Q6" s="10" t="s">
        <v>27</v>
      </c>
      <c r="R6" s="8">
        <v>0</v>
      </c>
      <c r="S6" s="9">
        <f t="shared" ref="S6:S13" si="4">P6-R6</f>
        <v>77.915918367346933</v>
      </c>
      <c r="T6" s="10" t="s">
        <v>28</v>
      </c>
    </row>
    <row r="7" spans="1:20" s="1" customFormat="1" ht="30" customHeight="1">
      <c r="A7" s="7">
        <v>2</v>
      </c>
      <c r="B7" s="8" t="s">
        <v>29</v>
      </c>
      <c r="C7" s="8" t="s">
        <v>30</v>
      </c>
      <c r="D7" s="8" t="s">
        <v>31</v>
      </c>
      <c r="E7" s="8" t="s">
        <v>32</v>
      </c>
      <c r="F7" s="2" t="s">
        <v>26</v>
      </c>
      <c r="G7" s="8">
        <v>652</v>
      </c>
      <c r="H7" s="8">
        <v>750</v>
      </c>
      <c r="I7" s="9">
        <f t="shared" si="0"/>
        <v>17.386666666666667</v>
      </c>
      <c r="J7" s="8">
        <v>536</v>
      </c>
      <c r="K7" s="8">
        <v>900</v>
      </c>
      <c r="L7" s="9">
        <f t="shared" si="1"/>
        <v>11.911111111111111</v>
      </c>
      <c r="M7" s="8">
        <v>1585</v>
      </c>
      <c r="N7" s="8">
        <v>2450</v>
      </c>
      <c r="O7" s="9">
        <f t="shared" si="2"/>
        <v>38.816326530612244</v>
      </c>
      <c r="P7" s="9">
        <f t="shared" si="3"/>
        <v>68.114104308390026</v>
      </c>
      <c r="Q7" s="10" t="s">
        <v>27</v>
      </c>
      <c r="R7" s="8"/>
      <c r="S7" s="9">
        <f t="shared" si="4"/>
        <v>68.114104308390026</v>
      </c>
      <c r="T7" s="10" t="s">
        <v>33</v>
      </c>
    </row>
    <row r="8" spans="1:20" s="1" customFormat="1">
      <c r="A8" s="7">
        <v>3</v>
      </c>
      <c r="B8" s="8" t="s">
        <v>34</v>
      </c>
      <c r="C8" s="8" t="s">
        <v>35</v>
      </c>
      <c r="D8" s="8" t="s">
        <v>24</v>
      </c>
      <c r="E8" s="8" t="s">
        <v>36</v>
      </c>
      <c r="F8" s="2" t="s">
        <v>26</v>
      </c>
      <c r="G8" s="8">
        <v>547</v>
      </c>
      <c r="H8" s="8">
        <v>600</v>
      </c>
      <c r="I8" s="11">
        <f t="shared" si="0"/>
        <v>18.233333333333331</v>
      </c>
      <c r="J8" s="8">
        <v>525</v>
      </c>
      <c r="K8" s="8">
        <v>600</v>
      </c>
      <c r="L8" s="11">
        <f t="shared" si="1"/>
        <v>17.5</v>
      </c>
      <c r="M8" s="8">
        <v>1616</v>
      </c>
      <c r="N8" s="8">
        <v>2450</v>
      </c>
      <c r="O8" s="11">
        <f t="shared" si="2"/>
        <v>39.575510204081638</v>
      </c>
      <c r="P8" s="11">
        <f t="shared" si="3"/>
        <v>75.308843537414973</v>
      </c>
      <c r="Q8" s="10" t="s">
        <v>37</v>
      </c>
      <c r="R8" s="8">
        <v>0</v>
      </c>
      <c r="S8" s="11">
        <f t="shared" si="4"/>
        <v>75.308843537414973</v>
      </c>
      <c r="T8" s="3"/>
    </row>
    <row r="9" spans="1:20" s="1" customFormat="1">
      <c r="A9" s="7">
        <v>4</v>
      </c>
      <c r="B9" s="8" t="s">
        <v>38</v>
      </c>
      <c r="C9" s="8" t="s">
        <v>39</v>
      </c>
      <c r="D9" s="8" t="s">
        <v>24</v>
      </c>
      <c r="E9" s="8" t="s">
        <v>32</v>
      </c>
      <c r="F9" s="2" t="s">
        <v>26</v>
      </c>
      <c r="G9" s="8">
        <v>515</v>
      </c>
      <c r="H9" s="8">
        <v>600</v>
      </c>
      <c r="I9" s="11">
        <f t="shared" si="0"/>
        <v>17.166666666666664</v>
      </c>
      <c r="J9" s="8">
        <v>735</v>
      </c>
      <c r="K9" s="8">
        <v>900</v>
      </c>
      <c r="L9" s="11">
        <f t="shared" si="1"/>
        <v>16.333333333333336</v>
      </c>
      <c r="M9" s="8">
        <v>1647</v>
      </c>
      <c r="N9" s="8">
        <v>2450</v>
      </c>
      <c r="O9" s="11">
        <f t="shared" si="2"/>
        <v>40.334693877551018</v>
      </c>
      <c r="P9" s="11">
        <f t="shared" si="3"/>
        <v>73.834693877551018</v>
      </c>
      <c r="Q9" s="10" t="s">
        <v>37</v>
      </c>
      <c r="R9" s="8">
        <v>0</v>
      </c>
      <c r="S9" s="11">
        <f t="shared" si="4"/>
        <v>73.834693877551018</v>
      </c>
      <c r="T9" s="10" t="s">
        <v>40</v>
      </c>
    </row>
    <row r="10" spans="1:20" s="1" customFormat="1" ht="18" customHeight="1">
      <c r="A10" s="7">
        <v>5</v>
      </c>
      <c r="B10" s="8" t="s">
        <v>41</v>
      </c>
      <c r="C10" s="8" t="s">
        <v>42</v>
      </c>
      <c r="D10" s="8" t="s">
        <v>43</v>
      </c>
      <c r="E10" s="8" t="s">
        <v>36</v>
      </c>
      <c r="F10" s="2" t="s">
        <v>26</v>
      </c>
      <c r="G10" s="8">
        <v>635</v>
      </c>
      <c r="H10" s="8">
        <v>750</v>
      </c>
      <c r="I10" s="11">
        <f t="shared" si="0"/>
        <v>16.933333333333334</v>
      </c>
      <c r="J10" s="8">
        <v>583</v>
      </c>
      <c r="K10" s="8">
        <v>900</v>
      </c>
      <c r="L10" s="11">
        <f t="shared" si="1"/>
        <v>12.955555555555554</v>
      </c>
      <c r="M10" s="8">
        <v>1401</v>
      </c>
      <c r="N10" s="8">
        <v>2450</v>
      </c>
      <c r="O10" s="11">
        <f t="shared" si="2"/>
        <v>34.310204081632655</v>
      </c>
      <c r="P10" s="11">
        <f t="shared" si="3"/>
        <v>64.199092970521548</v>
      </c>
      <c r="Q10" s="10" t="s">
        <v>37</v>
      </c>
      <c r="R10" s="8">
        <v>1</v>
      </c>
      <c r="S10" s="11">
        <f t="shared" si="4"/>
        <v>63.199092970521548</v>
      </c>
      <c r="T10" s="10"/>
    </row>
    <row r="11" spans="1:20" s="1" customFormat="1">
      <c r="A11" s="7">
        <v>6</v>
      </c>
      <c r="B11" s="8" t="s">
        <v>44</v>
      </c>
      <c r="C11" s="8" t="s">
        <v>45</v>
      </c>
      <c r="D11" s="8" t="s">
        <v>24</v>
      </c>
      <c r="E11" s="8" t="s">
        <v>36</v>
      </c>
      <c r="F11" s="2" t="s">
        <v>26</v>
      </c>
      <c r="G11" s="8">
        <v>589</v>
      </c>
      <c r="H11" s="8">
        <v>750</v>
      </c>
      <c r="I11" s="11">
        <f t="shared" si="0"/>
        <v>15.706666666666665</v>
      </c>
      <c r="J11" s="8">
        <v>637</v>
      </c>
      <c r="K11" s="8">
        <v>900</v>
      </c>
      <c r="L11" s="11">
        <f t="shared" si="1"/>
        <v>14.155555555555555</v>
      </c>
      <c r="M11" s="8">
        <v>1406</v>
      </c>
      <c r="N11" s="8">
        <v>2450</v>
      </c>
      <c r="O11" s="11">
        <f t="shared" si="2"/>
        <v>34.432653061224485</v>
      </c>
      <c r="P11" s="11">
        <f t="shared" si="3"/>
        <v>64.294875283446714</v>
      </c>
      <c r="Q11" s="10" t="s">
        <v>37</v>
      </c>
      <c r="R11" s="8">
        <v>5</v>
      </c>
      <c r="S11" s="11">
        <f t="shared" si="4"/>
        <v>59.294875283446714</v>
      </c>
      <c r="T11" s="3"/>
    </row>
    <row r="12" spans="1:20" s="1" customFormat="1">
      <c r="A12" s="7">
        <v>7</v>
      </c>
      <c r="B12" s="8" t="s">
        <v>46</v>
      </c>
      <c r="C12" s="8" t="s">
        <v>47</v>
      </c>
      <c r="D12" s="8" t="s">
        <v>24</v>
      </c>
      <c r="E12" s="8" t="s">
        <v>36</v>
      </c>
      <c r="F12" s="8" t="s">
        <v>26</v>
      </c>
      <c r="G12" s="8">
        <v>492</v>
      </c>
      <c r="H12" s="8">
        <v>800</v>
      </c>
      <c r="I12" s="9">
        <f t="shared" si="0"/>
        <v>12.3</v>
      </c>
      <c r="J12" s="8">
        <v>330</v>
      </c>
      <c r="K12" s="8">
        <v>600</v>
      </c>
      <c r="L12" s="9">
        <f t="shared" si="1"/>
        <v>11.000000000000002</v>
      </c>
      <c r="M12" s="8">
        <v>1420</v>
      </c>
      <c r="N12" s="8">
        <v>2450</v>
      </c>
      <c r="O12" s="9">
        <f t="shared" si="2"/>
        <v>34.775510204081627</v>
      </c>
      <c r="P12" s="9">
        <f t="shared" si="3"/>
        <v>58.075510204081631</v>
      </c>
      <c r="Q12" s="10" t="s">
        <v>37</v>
      </c>
      <c r="R12" s="8">
        <v>3</v>
      </c>
      <c r="S12" s="9">
        <f t="shared" si="4"/>
        <v>55.075510204081631</v>
      </c>
      <c r="T12" s="10"/>
    </row>
    <row r="13" spans="1:20" s="1" customFormat="1">
      <c r="A13" s="7">
        <v>8</v>
      </c>
      <c r="B13" s="8" t="s">
        <v>48</v>
      </c>
      <c r="C13" s="8" t="s">
        <v>49</v>
      </c>
      <c r="D13" s="8" t="s">
        <v>31</v>
      </c>
      <c r="E13" s="8" t="s">
        <v>50</v>
      </c>
      <c r="F13" s="2" t="s">
        <v>26</v>
      </c>
      <c r="G13" s="8">
        <v>531</v>
      </c>
      <c r="H13" s="8">
        <v>750</v>
      </c>
      <c r="I13" s="9">
        <f t="shared" si="0"/>
        <v>14.16</v>
      </c>
      <c r="J13" s="8">
        <v>455</v>
      </c>
      <c r="K13" s="8">
        <v>900</v>
      </c>
      <c r="L13" s="9">
        <f t="shared" si="1"/>
        <v>10.111111111111111</v>
      </c>
      <c r="M13" s="8">
        <v>1417</v>
      </c>
      <c r="N13" s="8">
        <v>2450</v>
      </c>
      <c r="O13" s="9">
        <f t="shared" si="2"/>
        <v>34.702040816326537</v>
      </c>
      <c r="P13" s="9">
        <f t="shared" si="3"/>
        <v>58.973151927437648</v>
      </c>
      <c r="Q13" s="10" t="s">
        <v>37</v>
      </c>
      <c r="R13" s="8">
        <v>4</v>
      </c>
      <c r="S13" s="9">
        <f t="shared" si="4"/>
        <v>54.973151927437648</v>
      </c>
      <c r="T13" s="10"/>
    </row>
    <row r="14" spans="1:20" s="1" customFormat="1" ht="15.75">
      <c r="A14" s="12"/>
      <c r="B14" s="13"/>
      <c r="C14" s="13"/>
      <c r="D14" s="13"/>
      <c r="E14" s="13"/>
      <c r="F14" s="13"/>
      <c r="G14" s="14"/>
      <c r="H14" s="14"/>
      <c r="I14" s="15"/>
      <c r="J14" s="14"/>
      <c r="K14" s="14"/>
      <c r="L14" s="15"/>
      <c r="M14" s="14"/>
      <c r="N14" s="14"/>
      <c r="O14" s="15"/>
      <c r="P14" s="15"/>
      <c r="Q14" s="14"/>
      <c r="R14" s="14"/>
      <c r="S14" s="16"/>
      <c r="T14" s="17" t="s">
        <v>51</v>
      </c>
    </row>
    <row r="15" spans="1:20" s="24" customFormat="1" ht="15.75">
      <c r="A15" s="18"/>
      <c r="B15" s="19"/>
      <c r="C15" s="19"/>
      <c r="D15" s="19"/>
      <c r="E15" s="19"/>
      <c r="F15" s="19"/>
      <c r="G15" s="19"/>
      <c r="H15" s="20" t="s">
        <v>52</v>
      </c>
      <c r="I15" s="21"/>
      <c r="J15" s="19"/>
      <c r="K15" s="19"/>
      <c r="L15" s="21"/>
      <c r="M15" s="19"/>
      <c r="N15" s="19"/>
      <c r="O15" s="21"/>
      <c r="P15" s="21"/>
      <c r="Q15" s="19"/>
      <c r="R15" s="19"/>
      <c r="S15" s="22"/>
      <c r="T15" s="23"/>
    </row>
    <row r="16" spans="1:20" s="24" customFormat="1" ht="15.75">
      <c r="A16" s="88" t="s">
        <v>53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</row>
    <row r="17" spans="1:20" s="24" customFormat="1" ht="15.75">
      <c r="A17" s="88" t="s">
        <v>54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pans="1:20" s="24" customFormat="1" ht="38.25">
      <c r="A18" s="2" t="s">
        <v>3</v>
      </c>
      <c r="B18" s="2" t="s">
        <v>4</v>
      </c>
      <c r="C18" s="2" t="s">
        <v>5</v>
      </c>
      <c r="D18" s="86" t="s">
        <v>6</v>
      </c>
      <c r="E18" s="86"/>
      <c r="F18" s="3" t="s">
        <v>7</v>
      </c>
      <c r="G18" s="3" t="s">
        <v>8</v>
      </c>
      <c r="H18" s="3" t="s">
        <v>9</v>
      </c>
      <c r="I18" s="3" t="s">
        <v>10</v>
      </c>
      <c r="J18" s="3" t="s">
        <v>11</v>
      </c>
      <c r="K18" s="3" t="s">
        <v>12</v>
      </c>
      <c r="L18" s="4" t="s">
        <v>13</v>
      </c>
      <c r="M18" s="3" t="s">
        <v>14</v>
      </c>
      <c r="N18" s="3" t="s">
        <v>15</v>
      </c>
      <c r="O18" s="5" t="s">
        <v>16</v>
      </c>
      <c r="P18" s="5" t="s">
        <v>17</v>
      </c>
      <c r="Q18" s="3" t="s">
        <v>18</v>
      </c>
      <c r="R18" s="3" t="s">
        <v>19</v>
      </c>
      <c r="S18" s="6" t="s">
        <v>20</v>
      </c>
      <c r="T18" s="3" t="s">
        <v>21</v>
      </c>
    </row>
    <row r="19" spans="1:20" s="24" customFormat="1">
      <c r="A19" s="25">
        <v>1</v>
      </c>
      <c r="B19" s="8" t="s">
        <v>41</v>
      </c>
      <c r="C19" s="8" t="s">
        <v>42</v>
      </c>
      <c r="D19" s="8" t="s">
        <v>43</v>
      </c>
      <c r="E19" s="8" t="s">
        <v>36</v>
      </c>
      <c r="F19" s="2" t="s">
        <v>55</v>
      </c>
      <c r="G19" s="8">
        <v>635</v>
      </c>
      <c r="H19" s="8">
        <v>750</v>
      </c>
      <c r="I19" s="11">
        <f t="shared" ref="I19:I21" si="5">G19/H19*100*20/100</f>
        <v>16.933333333333334</v>
      </c>
      <c r="J19" s="8">
        <v>583</v>
      </c>
      <c r="K19" s="8">
        <v>900</v>
      </c>
      <c r="L19" s="11">
        <f t="shared" ref="L19:L21" si="6">J19/K19*100*20/100</f>
        <v>12.955555555555554</v>
      </c>
      <c r="M19" s="8">
        <v>1460</v>
      </c>
      <c r="N19" s="8">
        <v>2450</v>
      </c>
      <c r="O19" s="11">
        <f t="shared" ref="O19:O21" si="7">M19/N19*100*60/100</f>
        <v>35.755102040816332</v>
      </c>
      <c r="P19" s="11">
        <f t="shared" ref="P19:P21" si="8">SUM(I19,L19,O19)</f>
        <v>65.643990929705211</v>
      </c>
      <c r="Q19" s="10" t="s">
        <v>37</v>
      </c>
      <c r="R19" s="8">
        <v>1</v>
      </c>
      <c r="S19" s="11">
        <f t="shared" ref="S19:S21" si="9">P19-R19</f>
        <v>64.643990929705211</v>
      </c>
      <c r="T19" s="10"/>
    </row>
    <row r="20" spans="1:20" s="24" customFormat="1">
      <c r="A20" s="25">
        <v>2</v>
      </c>
      <c r="B20" s="8" t="s">
        <v>46</v>
      </c>
      <c r="C20" s="8" t="s">
        <v>47</v>
      </c>
      <c r="D20" s="8" t="s">
        <v>24</v>
      </c>
      <c r="E20" s="8" t="s">
        <v>36</v>
      </c>
      <c r="F20" s="8" t="s">
        <v>55</v>
      </c>
      <c r="G20" s="8">
        <v>492</v>
      </c>
      <c r="H20" s="8">
        <v>800</v>
      </c>
      <c r="I20" s="9">
        <f>G20/H20*100*20/100</f>
        <v>12.3</v>
      </c>
      <c r="J20" s="8">
        <v>330</v>
      </c>
      <c r="K20" s="8">
        <v>600</v>
      </c>
      <c r="L20" s="9">
        <f>J20/K20*100*20/100</f>
        <v>11.000000000000002</v>
      </c>
      <c r="M20" s="8">
        <v>1420</v>
      </c>
      <c r="N20" s="8">
        <v>2450</v>
      </c>
      <c r="O20" s="9">
        <f>M20/N20*100*60/100</f>
        <v>34.775510204081627</v>
      </c>
      <c r="P20" s="9">
        <f>SUM(I20,L20,O20)</f>
        <v>58.075510204081631</v>
      </c>
      <c r="Q20" s="10" t="s">
        <v>37</v>
      </c>
      <c r="R20" s="8">
        <v>3</v>
      </c>
      <c r="S20" s="9">
        <f>P20-R20</f>
        <v>55.075510204081631</v>
      </c>
      <c r="T20" s="10"/>
    </row>
    <row r="21" spans="1:20" s="26" customFormat="1">
      <c r="A21" s="25">
        <v>3</v>
      </c>
      <c r="B21" s="8" t="s">
        <v>48</v>
      </c>
      <c r="C21" s="8" t="s">
        <v>49</v>
      </c>
      <c r="D21" s="8" t="s">
        <v>31</v>
      </c>
      <c r="E21" s="8" t="s">
        <v>50</v>
      </c>
      <c r="F21" s="2" t="s">
        <v>55</v>
      </c>
      <c r="G21" s="8">
        <v>531</v>
      </c>
      <c r="H21" s="8">
        <v>750</v>
      </c>
      <c r="I21" s="9">
        <f t="shared" si="5"/>
        <v>14.16</v>
      </c>
      <c r="J21" s="8">
        <v>455</v>
      </c>
      <c r="K21" s="8">
        <v>900</v>
      </c>
      <c r="L21" s="9">
        <f t="shared" si="6"/>
        <v>10.111111111111111</v>
      </c>
      <c r="M21" s="8">
        <v>1417</v>
      </c>
      <c r="N21" s="8">
        <v>2450</v>
      </c>
      <c r="O21" s="9">
        <f t="shared" si="7"/>
        <v>34.702040816326537</v>
      </c>
      <c r="P21" s="9">
        <f t="shared" si="8"/>
        <v>58.973151927437648</v>
      </c>
      <c r="Q21" s="10" t="s">
        <v>37</v>
      </c>
      <c r="R21" s="8">
        <v>4</v>
      </c>
      <c r="S21" s="9">
        <f t="shared" si="9"/>
        <v>54.973151927437648</v>
      </c>
      <c r="T21" s="10"/>
    </row>
    <row r="22" spans="1:20" s="24" customFormat="1">
      <c r="A22" s="7"/>
      <c r="B22" s="2"/>
      <c r="C22" s="2"/>
      <c r="D22" s="2"/>
      <c r="E22" s="2"/>
      <c r="F22" s="2"/>
      <c r="G22" s="2"/>
      <c r="H22" s="2"/>
      <c r="I22" s="27"/>
      <c r="J22" s="2"/>
      <c r="K22" s="2"/>
      <c r="L22" s="27"/>
      <c r="M22" s="2"/>
      <c r="N22" s="2"/>
      <c r="O22" s="11"/>
      <c r="P22" s="11"/>
      <c r="Q22" s="3"/>
      <c r="R22" s="2"/>
      <c r="S22" s="11"/>
      <c r="T22" s="3"/>
    </row>
    <row r="23" spans="1:20" s="24" customFormat="1" ht="14.25" customHeight="1">
      <c r="A23" s="28"/>
      <c r="B23" s="29"/>
      <c r="C23" s="29"/>
      <c r="D23" s="29"/>
      <c r="E23" s="29"/>
      <c r="F23" s="29"/>
      <c r="G23" s="29"/>
      <c r="H23" s="29"/>
      <c r="I23" s="30"/>
      <c r="J23" s="29"/>
      <c r="K23" s="29"/>
      <c r="L23" s="30"/>
      <c r="M23" s="29"/>
      <c r="N23" s="29"/>
      <c r="O23" s="31"/>
      <c r="P23" s="31"/>
      <c r="Q23" s="32"/>
      <c r="R23" s="29"/>
      <c r="S23" s="31"/>
      <c r="T23" s="33" t="s">
        <v>56</v>
      </c>
    </row>
    <row r="24" spans="1:20" s="1" customFormat="1" ht="20.25" customHeight="1">
      <c r="A24" s="34"/>
      <c r="B24" s="35"/>
      <c r="C24" s="35"/>
      <c r="D24" s="35"/>
      <c r="E24" s="35"/>
      <c r="F24" s="35"/>
      <c r="G24" s="35"/>
      <c r="H24" s="36" t="s">
        <v>57</v>
      </c>
      <c r="I24" s="37"/>
      <c r="J24" s="35"/>
      <c r="K24" s="35"/>
      <c r="L24" s="37"/>
      <c r="M24" s="35"/>
      <c r="N24" s="35"/>
      <c r="O24" s="37"/>
      <c r="P24" s="37"/>
      <c r="Q24" s="35"/>
      <c r="R24" s="35"/>
      <c r="S24" s="38"/>
      <c r="T24" s="39"/>
    </row>
    <row r="25" spans="1:20" s="1" customFormat="1" ht="20.25" customHeight="1">
      <c r="A25" s="87" t="s">
        <v>58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</row>
    <row r="26" spans="1:20" s="1" customFormat="1" ht="20.25" customHeight="1">
      <c r="A26" s="88" t="s">
        <v>59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spans="1:20" s="1" customFormat="1" ht="34.5" customHeight="1">
      <c r="A27" s="2" t="s">
        <v>3</v>
      </c>
      <c r="B27" s="2" t="s">
        <v>4</v>
      </c>
      <c r="C27" s="2" t="s">
        <v>5</v>
      </c>
      <c r="D27" s="86" t="s">
        <v>6</v>
      </c>
      <c r="E27" s="86"/>
      <c r="F27" s="3" t="s">
        <v>7</v>
      </c>
      <c r="G27" s="3" t="s">
        <v>8</v>
      </c>
      <c r="H27" s="3" t="s">
        <v>9</v>
      </c>
      <c r="I27" s="3" t="s">
        <v>10</v>
      </c>
      <c r="J27" s="3" t="s">
        <v>11</v>
      </c>
      <c r="K27" s="3" t="s">
        <v>12</v>
      </c>
      <c r="L27" s="4" t="s">
        <v>13</v>
      </c>
      <c r="M27" s="3" t="s">
        <v>14</v>
      </c>
      <c r="N27" s="3" t="s">
        <v>15</v>
      </c>
      <c r="O27" s="5" t="s">
        <v>16</v>
      </c>
      <c r="P27" s="5" t="s">
        <v>17</v>
      </c>
      <c r="Q27" s="3" t="s">
        <v>18</v>
      </c>
      <c r="R27" s="3" t="s">
        <v>19</v>
      </c>
      <c r="S27" s="6" t="s">
        <v>20</v>
      </c>
      <c r="T27" s="3" t="s">
        <v>21</v>
      </c>
    </row>
    <row r="28" spans="1:20" s="1" customFormat="1">
      <c r="A28" s="7">
        <v>1</v>
      </c>
      <c r="B28" s="8" t="s">
        <v>60</v>
      </c>
      <c r="C28" s="8" t="s">
        <v>61</v>
      </c>
      <c r="D28" s="8" t="s">
        <v>24</v>
      </c>
      <c r="E28" s="8" t="s">
        <v>32</v>
      </c>
      <c r="F28" s="2" t="s">
        <v>62</v>
      </c>
      <c r="G28" s="8">
        <v>516</v>
      </c>
      <c r="H28" s="8">
        <v>600</v>
      </c>
      <c r="I28" s="9">
        <f t="shared" ref="I28:I33" si="10">G28/H28*100*20/100</f>
        <v>17.2</v>
      </c>
      <c r="J28" s="8">
        <v>593</v>
      </c>
      <c r="K28" s="8">
        <v>900</v>
      </c>
      <c r="L28" s="9">
        <f t="shared" ref="L28:L33" si="11">J28/K28*100*20/100</f>
        <v>13.177777777777779</v>
      </c>
      <c r="M28" s="8">
        <v>1537</v>
      </c>
      <c r="N28" s="8">
        <v>2450</v>
      </c>
      <c r="O28" s="9">
        <f t="shared" ref="O28:O33" si="12">M28/N28*100*60/100</f>
        <v>37.640816326530611</v>
      </c>
      <c r="P28" s="9">
        <f t="shared" ref="P28:P33" si="13">SUM(I28,L28,O28)</f>
        <v>68.018594104308391</v>
      </c>
      <c r="Q28" s="10" t="s">
        <v>27</v>
      </c>
      <c r="R28" s="8">
        <v>0</v>
      </c>
      <c r="S28" s="9">
        <f t="shared" ref="S28:S33" si="14">P28-R28</f>
        <v>68.018594104308391</v>
      </c>
      <c r="T28" s="10"/>
    </row>
    <row r="29" spans="1:20" s="1" customFormat="1" ht="52.5" customHeight="1">
      <c r="A29" s="7">
        <v>2</v>
      </c>
      <c r="B29" s="8" t="s">
        <v>34</v>
      </c>
      <c r="C29" s="8" t="s">
        <v>35</v>
      </c>
      <c r="D29" s="8" t="s">
        <v>24</v>
      </c>
      <c r="E29" s="8" t="s">
        <v>36</v>
      </c>
      <c r="F29" s="2" t="s">
        <v>62</v>
      </c>
      <c r="G29" s="8">
        <v>547</v>
      </c>
      <c r="H29" s="8">
        <v>600</v>
      </c>
      <c r="I29" s="11">
        <f t="shared" si="10"/>
        <v>18.233333333333331</v>
      </c>
      <c r="J29" s="8">
        <v>525</v>
      </c>
      <c r="K29" s="8">
        <v>600</v>
      </c>
      <c r="L29" s="11">
        <f t="shared" si="11"/>
        <v>17.5</v>
      </c>
      <c r="M29" s="8">
        <v>1616</v>
      </c>
      <c r="N29" s="8">
        <v>2450</v>
      </c>
      <c r="O29" s="11">
        <f t="shared" si="12"/>
        <v>39.575510204081638</v>
      </c>
      <c r="P29" s="11">
        <f t="shared" si="13"/>
        <v>75.308843537414973</v>
      </c>
      <c r="Q29" s="10" t="s">
        <v>37</v>
      </c>
      <c r="R29" s="8">
        <v>0</v>
      </c>
      <c r="S29" s="11">
        <f t="shared" si="14"/>
        <v>75.308843537414973</v>
      </c>
      <c r="T29" s="3"/>
    </row>
    <row r="30" spans="1:20" s="1" customFormat="1">
      <c r="A30" s="7">
        <v>3</v>
      </c>
      <c r="B30" s="8" t="s">
        <v>38</v>
      </c>
      <c r="C30" s="8" t="s">
        <v>39</v>
      </c>
      <c r="D30" s="8" t="s">
        <v>24</v>
      </c>
      <c r="E30" s="8" t="s">
        <v>32</v>
      </c>
      <c r="F30" s="2" t="s">
        <v>62</v>
      </c>
      <c r="G30" s="8">
        <v>515</v>
      </c>
      <c r="H30" s="8">
        <v>600</v>
      </c>
      <c r="I30" s="11">
        <f t="shared" si="10"/>
        <v>17.166666666666664</v>
      </c>
      <c r="J30" s="8">
        <v>735</v>
      </c>
      <c r="K30" s="8">
        <v>900</v>
      </c>
      <c r="L30" s="11">
        <f t="shared" si="11"/>
        <v>16.333333333333336</v>
      </c>
      <c r="M30" s="8">
        <v>1647</v>
      </c>
      <c r="N30" s="8">
        <v>2450</v>
      </c>
      <c r="O30" s="11">
        <f t="shared" si="12"/>
        <v>40.334693877551018</v>
      </c>
      <c r="P30" s="11">
        <f t="shared" si="13"/>
        <v>73.834693877551018</v>
      </c>
      <c r="Q30" s="10" t="s">
        <v>37</v>
      </c>
      <c r="R30" s="8">
        <v>0</v>
      </c>
      <c r="S30" s="11">
        <f t="shared" si="14"/>
        <v>73.834693877551018</v>
      </c>
      <c r="T30" s="10" t="s">
        <v>40</v>
      </c>
    </row>
    <row r="31" spans="1:20" s="1" customFormat="1" ht="28.5" customHeight="1">
      <c r="A31" s="7">
        <v>4</v>
      </c>
      <c r="B31" s="8" t="s">
        <v>41</v>
      </c>
      <c r="C31" s="8" t="s">
        <v>42</v>
      </c>
      <c r="D31" s="8" t="s">
        <v>43</v>
      </c>
      <c r="E31" s="8" t="s">
        <v>36</v>
      </c>
      <c r="F31" s="2" t="s">
        <v>62</v>
      </c>
      <c r="G31" s="8">
        <v>635</v>
      </c>
      <c r="H31" s="8">
        <v>750</v>
      </c>
      <c r="I31" s="11">
        <f t="shared" si="10"/>
        <v>16.933333333333334</v>
      </c>
      <c r="J31" s="8">
        <v>583</v>
      </c>
      <c r="K31" s="8">
        <v>900</v>
      </c>
      <c r="L31" s="11">
        <f t="shared" si="11"/>
        <v>12.955555555555554</v>
      </c>
      <c r="M31" s="8">
        <v>1460</v>
      </c>
      <c r="N31" s="8">
        <v>2450</v>
      </c>
      <c r="O31" s="11">
        <f t="shared" si="12"/>
        <v>35.755102040816332</v>
      </c>
      <c r="P31" s="11">
        <f t="shared" si="13"/>
        <v>65.643990929705211</v>
      </c>
      <c r="Q31" s="10" t="s">
        <v>37</v>
      </c>
      <c r="R31" s="8">
        <v>1</v>
      </c>
      <c r="S31" s="11">
        <f t="shared" si="14"/>
        <v>64.643990929705211</v>
      </c>
      <c r="T31" s="10"/>
    </row>
    <row r="32" spans="1:20" s="40" customFormat="1" ht="26.25" customHeight="1">
      <c r="A32" s="7">
        <v>5</v>
      </c>
      <c r="B32" s="8" t="s">
        <v>44</v>
      </c>
      <c r="C32" s="8" t="s">
        <v>45</v>
      </c>
      <c r="D32" s="8" t="s">
        <v>24</v>
      </c>
      <c r="E32" s="8" t="s">
        <v>36</v>
      </c>
      <c r="F32" s="2" t="s">
        <v>62</v>
      </c>
      <c r="G32" s="8">
        <v>589</v>
      </c>
      <c r="H32" s="8">
        <v>750</v>
      </c>
      <c r="I32" s="11">
        <f t="shared" si="10"/>
        <v>15.706666666666665</v>
      </c>
      <c r="J32" s="8">
        <v>637</v>
      </c>
      <c r="K32" s="8">
        <v>900</v>
      </c>
      <c r="L32" s="11">
        <f t="shared" si="11"/>
        <v>14.155555555555555</v>
      </c>
      <c r="M32" s="8">
        <v>1406</v>
      </c>
      <c r="N32" s="8">
        <v>2450</v>
      </c>
      <c r="O32" s="11">
        <f t="shared" si="12"/>
        <v>34.432653061224485</v>
      </c>
      <c r="P32" s="11">
        <f t="shared" si="13"/>
        <v>64.294875283446714</v>
      </c>
      <c r="Q32" s="10" t="s">
        <v>37</v>
      </c>
      <c r="R32" s="8">
        <v>5</v>
      </c>
      <c r="S32" s="11">
        <f t="shared" si="14"/>
        <v>59.294875283446714</v>
      </c>
      <c r="T32" s="3"/>
    </row>
    <row r="33" spans="1:20" s="41" customFormat="1" ht="24.75" customHeight="1">
      <c r="A33" s="7">
        <v>6</v>
      </c>
      <c r="B33" s="8" t="s">
        <v>48</v>
      </c>
      <c r="C33" s="8" t="s">
        <v>49</v>
      </c>
      <c r="D33" s="8" t="s">
        <v>31</v>
      </c>
      <c r="E33" s="8" t="s">
        <v>50</v>
      </c>
      <c r="F33" s="2" t="s">
        <v>62</v>
      </c>
      <c r="G33" s="8">
        <v>531</v>
      </c>
      <c r="H33" s="8">
        <v>750</v>
      </c>
      <c r="I33" s="9">
        <f t="shared" si="10"/>
        <v>14.16</v>
      </c>
      <c r="J33" s="8">
        <v>455</v>
      </c>
      <c r="K33" s="8">
        <v>900</v>
      </c>
      <c r="L33" s="9">
        <f t="shared" si="11"/>
        <v>10.111111111111111</v>
      </c>
      <c r="M33" s="8">
        <v>1417</v>
      </c>
      <c r="N33" s="8">
        <v>2450</v>
      </c>
      <c r="O33" s="9">
        <f t="shared" si="12"/>
        <v>34.702040816326537</v>
      </c>
      <c r="P33" s="9">
        <f t="shared" si="13"/>
        <v>58.973151927437648</v>
      </c>
      <c r="Q33" s="10" t="s">
        <v>37</v>
      </c>
      <c r="R33" s="8">
        <v>4</v>
      </c>
      <c r="S33" s="9">
        <f t="shared" si="14"/>
        <v>54.973151927437648</v>
      </c>
      <c r="T33" s="10"/>
    </row>
    <row r="34" spans="1:20" s="1" customFormat="1" ht="20.25" customHeight="1">
      <c r="A34" s="25"/>
      <c r="B34" s="8"/>
      <c r="C34" s="8"/>
      <c r="D34" s="8"/>
      <c r="E34" s="8"/>
      <c r="F34" s="8"/>
      <c r="G34" s="8"/>
      <c r="H34" s="8"/>
      <c r="I34" s="9"/>
      <c r="J34" s="8"/>
      <c r="K34" s="8"/>
      <c r="L34" s="9"/>
      <c r="M34" s="8"/>
      <c r="N34" s="8"/>
      <c r="O34" s="9"/>
      <c r="P34" s="9"/>
      <c r="Q34" s="10"/>
      <c r="R34" s="8"/>
      <c r="S34" s="9"/>
      <c r="T34" s="10"/>
    </row>
    <row r="35" spans="1:20" s="1" customFormat="1" ht="20.25" customHeight="1">
      <c r="A35" s="42"/>
      <c r="B35" s="43"/>
      <c r="C35" s="43"/>
      <c r="D35" s="43"/>
      <c r="E35" s="43"/>
      <c r="F35" s="43"/>
      <c r="G35" s="43"/>
      <c r="H35" s="43"/>
      <c r="I35" s="44"/>
      <c r="J35" s="43"/>
      <c r="K35" s="43"/>
      <c r="L35" s="44"/>
      <c r="M35" s="43"/>
      <c r="N35" s="43"/>
      <c r="O35" s="44"/>
      <c r="P35" s="44"/>
      <c r="Q35" s="45"/>
      <c r="R35" s="43"/>
      <c r="S35" s="44"/>
      <c r="T35" s="46"/>
    </row>
    <row r="36" spans="1:20" s="1" customFormat="1" ht="20.25" customHeight="1">
      <c r="A36" s="28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8"/>
      <c r="T36" s="49" t="s">
        <v>63</v>
      </c>
    </row>
    <row r="37" spans="1:20" s="1" customFormat="1" ht="15" customHeight="1">
      <c r="A37" s="36"/>
      <c r="B37" s="36"/>
      <c r="C37" s="36"/>
      <c r="D37" s="36"/>
      <c r="E37" s="36"/>
      <c r="F37" s="36"/>
      <c r="G37" s="36"/>
      <c r="H37" s="36"/>
      <c r="I37" s="50" t="s">
        <v>64</v>
      </c>
      <c r="J37" s="36"/>
      <c r="K37" s="36"/>
      <c r="L37" s="50"/>
      <c r="M37" s="36"/>
      <c r="N37" s="36"/>
      <c r="O37" s="50"/>
      <c r="P37" s="50"/>
      <c r="Q37" s="36"/>
      <c r="R37" s="36"/>
      <c r="S37" s="51"/>
      <c r="T37" s="52"/>
    </row>
    <row r="38" spans="1:20" s="1" customFormat="1" ht="15.75">
      <c r="A38" s="88" t="s">
        <v>65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</row>
    <row r="39" spans="1:20" s="1" customFormat="1" ht="15.75">
      <c r="A39" s="88" t="s">
        <v>66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</row>
    <row r="40" spans="1:20" s="1" customFormat="1" ht="38.25">
      <c r="A40" s="2" t="s">
        <v>3</v>
      </c>
      <c r="B40" s="2" t="s">
        <v>4</v>
      </c>
      <c r="C40" s="2" t="s">
        <v>5</v>
      </c>
      <c r="D40" s="86" t="s">
        <v>6</v>
      </c>
      <c r="E40" s="86"/>
      <c r="F40" s="3" t="s">
        <v>7</v>
      </c>
      <c r="G40" s="3" t="s">
        <v>8</v>
      </c>
      <c r="H40" s="3" t="s">
        <v>9</v>
      </c>
      <c r="I40" s="3" t="s">
        <v>10</v>
      </c>
      <c r="J40" s="3" t="s">
        <v>11</v>
      </c>
      <c r="K40" s="3" t="s">
        <v>12</v>
      </c>
      <c r="L40" s="4" t="s">
        <v>13</v>
      </c>
      <c r="M40" s="3" t="s">
        <v>14</v>
      </c>
      <c r="N40" s="3" t="s">
        <v>15</v>
      </c>
      <c r="O40" s="5" t="s">
        <v>16</v>
      </c>
      <c r="P40" s="5" t="s">
        <v>17</v>
      </c>
      <c r="Q40" s="3" t="s">
        <v>18</v>
      </c>
      <c r="R40" s="3" t="s">
        <v>19</v>
      </c>
      <c r="S40" s="6" t="s">
        <v>20</v>
      </c>
      <c r="T40" s="3" t="s">
        <v>21</v>
      </c>
    </row>
    <row r="41" spans="1:20" s="1" customFormat="1">
      <c r="A41" s="7">
        <v>1</v>
      </c>
      <c r="B41" s="8" t="s">
        <v>34</v>
      </c>
      <c r="C41" s="8" t="s">
        <v>35</v>
      </c>
      <c r="D41" s="8" t="s">
        <v>24</v>
      </c>
      <c r="E41" s="8" t="s">
        <v>36</v>
      </c>
      <c r="F41" s="8" t="s">
        <v>67</v>
      </c>
      <c r="G41" s="8">
        <v>547</v>
      </c>
      <c r="H41" s="8">
        <v>600</v>
      </c>
      <c r="I41" s="11">
        <f>G41/H41*100*20/100</f>
        <v>18.233333333333331</v>
      </c>
      <c r="J41" s="8">
        <v>525</v>
      </c>
      <c r="K41" s="8">
        <v>600</v>
      </c>
      <c r="L41" s="11">
        <f>J41/K41*100*20/100</f>
        <v>17.5</v>
      </c>
      <c r="M41" s="8">
        <v>1616</v>
      </c>
      <c r="N41" s="8">
        <v>2450</v>
      </c>
      <c r="O41" s="11">
        <f>M41/N41*100*60/100</f>
        <v>39.575510204081638</v>
      </c>
      <c r="P41" s="11">
        <f>SUM(I41,L41,O41)</f>
        <v>75.308843537414973</v>
      </c>
      <c r="Q41" s="10" t="s">
        <v>37</v>
      </c>
      <c r="R41" s="8">
        <v>0</v>
      </c>
      <c r="S41" s="11">
        <f>P41-R41</f>
        <v>75.308843537414973</v>
      </c>
      <c r="T41" s="3"/>
    </row>
    <row r="42" spans="1:20" s="1" customFormat="1">
      <c r="A42" s="7">
        <v>2</v>
      </c>
      <c r="B42" s="8" t="s">
        <v>38</v>
      </c>
      <c r="C42" s="8" t="s">
        <v>39</v>
      </c>
      <c r="D42" s="8" t="s">
        <v>24</v>
      </c>
      <c r="E42" s="8" t="s">
        <v>32</v>
      </c>
      <c r="F42" s="8" t="s">
        <v>67</v>
      </c>
      <c r="G42" s="8">
        <v>515</v>
      </c>
      <c r="H42" s="8">
        <v>600</v>
      </c>
      <c r="I42" s="11">
        <f>G42/H42*100*20/100</f>
        <v>17.166666666666664</v>
      </c>
      <c r="J42" s="8">
        <v>735</v>
      </c>
      <c r="K42" s="8">
        <v>900</v>
      </c>
      <c r="L42" s="11">
        <f>J42/K42*100*20/100</f>
        <v>16.333333333333336</v>
      </c>
      <c r="M42" s="8">
        <v>1647</v>
      </c>
      <c r="N42" s="8">
        <v>2450</v>
      </c>
      <c r="O42" s="11">
        <f>M42/N42*100*60/100</f>
        <v>40.334693877551018</v>
      </c>
      <c r="P42" s="11">
        <f>SUM(I42,L42,O42)</f>
        <v>73.834693877551018</v>
      </c>
      <c r="Q42" s="10" t="s">
        <v>37</v>
      </c>
      <c r="R42" s="8">
        <v>0</v>
      </c>
      <c r="S42" s="11">
        <f>P42-R42</f>
        <v>73.834693877551018</v>
      </c>
      <c r="T42" s="10" t="s">
        <v>40</v>
      </c>
    </row>
    <row r="43" spans="1:20" s="1" customFormat="1">
      <c r="A43" s="7">
        <v>3</v>
      </c>
      <c r="B43" s="8" t="s">
        <v>41</v>
      </c>
      <c r="C43" s="8" t="s">
        <v>42</v>
      </c>
      <c r="D43" s="8" t="s">
        <v>43</v>
      </c>
      <c r="E43" s="8" t="s">
        <v>36</v>
      </c>
      <c r="F43" s="8" t="s">
        <v>67</v>
      </c>
      <c r="G43" s="8">
        <v>635</v>
      </c>
      <c r="H43" s="8">
        <v>750</v>
      </c>
      <c r="I43" s="11">
        <f>G43/H43*100*20/100</f>
        <v>16.933333333333334</v>
      </c>
      <c r="J43" s="8">
        <v>583</v>
      </c>
      <c r="K43" s="8">
        <v>900</v>
      </c>
      <c r="L43" s="11">
        <f>J43/K43*100*20/100</f>
        <v>12.955555555555554</v>
      </c>
      <c r="M43" s="8">
        <v>1460</v>
      </c>
      <c r="N43" s="8">
        <v>2450</v>
      </c>
      <c r="O43" s="11">
        <f>M43/N43*100*60/100</f>
        <v>35.755102040816332</v>
      </c>
      <c r="P43" s="11">
        <f>SUM(I43,L43,O43)</f>
        <v>65.643990929705211</v>
      </c>
      <c r="Q43" s="10" t="s">
        <v>37</v>
      </c>
      <c r="R43" s="8">
        <v>1</v>
      </c>
      <c r="S43" s="11">
        <f>P43-R43</f>
        <v>64.643990929705211</v>
      </c>
      <c r="T43" s="10"/>
    </row>
    <row r="44" spans="1:20" s="1" customFormat="1">
      <c r="A44" s="7">
        <v>4</v>
      </c>
      <c r="B44" s="8" t="s">
        <v>44</v>
      </c>
      <c r="C44" s="8" t="s">
        <v>45</v>
      </c>
      <c r="D44" s="8" t="s">
        <v>24</v>
      </c>
      <c r="E44" s="8" t="s">
        <v>36</v>
      </c>
      <c r="F44" s="8" t="s">
        <v>67</v>
      </c>
      <c r="G44" s="8">
        <v>589</v>
      </c>
      <c r="H44" s="8">
        <v>750</v>
      </c>
      <c r="I44" s="11">
        <f>G44/H44*100*20/100</f>
        <v>15.706666666666665</v>
      </c>
      <c r="J44" s="8">
        <v>637</v>
      </c>
      <c r="K44" s="8">
        <v>900</v>
      </c>
      <c r="L44" s="11">
        <f>J44/K44*100*20/100</f>
        <v>14.155555555555555</v>
      </c>
      <c r="M44" s="8">
        <v>1406</v>
      </c>
      <c r="N44" s="8">
        <v>2450</v>
      </c>
      <c r="O44" s="11">
        <f>M44/N44*100*60/100</f>
        <v>34.432653061224485</v>
      </c>
      <c r="P44" s="11">
        <f>SUM(I44,L44,O44)</f>
        <v>64.294875283446714</v>
      </c>
      <c r="Q44" s="10" t="s">
        <v>37</v>
      </c>
      <c r="R44" s="8">
        <v>5</v>
      </c>
      <c r="S44" s="11">
        <f>P44-R44</f>
        <v>59.294875283446714</v>
      </c>
      <c r="T44" s="3"/>
    </row>
    <row r="45" spans="1:20" s="1" customFormat="1">
      <c r="A45" s="7"/>
      <c r="B45" s="8"/>
      <c r="C45" s="8"/>
      <c r="D45" s="8"/>
      <c r="E45" s="8"/>
      <c r="F45" s="8"/>
      <c r="G45" s="8"/>
      <c r="H45" s="8"/>
      <c r="I45" s="53"/>
      <c r="J45" s="8"/>
      <c r="K45" s="8"/>
      <c r="L45" s="9"/>
      <c r="M45" s="8"/>
      <c r="N45" s="8"/>
      <c r="O45" s="9"/>
      <c r="P45" s="9"/>
      <c r="Q45" s="10"/>
      <c r="R45" s="8"/>
      <c r="S45" s="9"/>
      <c r="T45" s="10"/>
    </row>
    <row r="46" spans="1:20" s="1" customFormat="1">
      <c r="A46" s="34"/>
      <c r="B46" s="35"/>
      <c r="C46" s="35"/>
      <c r="D46" s="35"/>
      <c r="E46" s="35"/>
      <c r="F46" s="35"/>
      <c r="G46" s="35"/>
      <c r="H46" s="35"/>
      <c r="I46" s="38"/>
      <c r="J46" s="35"/>
      <c r="K46" s="35"/>
      <c r="L46" s="38"/>
      <c r="M46" s="35"/>
      <c r="N46" s="35"/>
      <c r="O46" s="38"/>
      <c r="P46" s="38"/>
      <c r="Q46" s="35"/>
      <c r="R46" s="35"/>
      <c r="S46" s="38"/>
      <c r="T46" s="39" t="s">
        <v>68</v>
      </c>
    </row>
    <row r="47" spans="1:20" s="1" customFormat="1" ht="15.75">
      <c r="A47" s="34"/>
      <c r="B47" s="35"/>
      <c r="C47" s="35"/>
      <c r="D47" s="35"/>
      <c r="E47" s="35"/>
      <c r="F47" s="35"/>
      <c r="G47" s="35"/>
      <c r="H47" s="35"/>
      <c r="I47" s="51" t="s">
        <v>69</v>
      </c>
      <c r="J47" s="35"/>
      <c r="K47" s="35"/>
      <c r="L47" s="38"/>
      <c r="M47" s="35"/>
      <c r="N47" s="35"/>
      <c r="O47" s="38"/>
      <c r="P47" s="38"/>
      <c r="Q47" s="35"/>
      <c r="R47" s="35"/>
      <c r="S47" s="38"/>
      <c r="T47" s="39"/>
    </row>
    <row r="48" spans="1:20" s="1" customFormat="1" ht="15.75">
      <c r="A48" s="89" t="s">
        <v>70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1"/>
    </row>
    <row r="49" spans="1:20" s="1" customFormat="1" ht="15.75">
      <c r="A49" s="92" t="s">
        <v>71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4"/>
    </row>
    <row r="50" spans="1:20" s="1" customFormat="1" ht="38.25">
      <c r="A50" s="2" t="s">
        <v>3</v>
      </c>
      <c r="B50" s="2" t="s">
        <v>4</v>
      </c>
      <c r="C50" s="2" t="s">
        <v>5</v>
      </c>
      <c r="D50" s="86" t="s">
        <v>6</v>
      </c>
      <c r="E50" s="86"/>
      <c r="F50" s="3" t="s">
        <v>7</v>
      </c>
      <c r="G50" s="3" t="s">
        <v>8</v>
      </c>
      <c r="H50" s="3" t="s">
        <v>9</v>
      </c>
      <c r="I50" s="3" t="s">
        <v>10</v>
      </c>
      <c r="J50" s="3" t="s">
        <v>11</v>
      </c>
      <c r="K50" s="3" t="s">
        <v>12</v>
      </c>
      <c r="L50" s="4" t="s">
        <v>13</v>
      </c>
      <c r="M50" s="3" t="s">
        <v>14</v>
      </c>
      <c r="N50" s="3" t="s">
        <v>15</v>
      </c>
      <c r="O50" s="5" t="s">
        <v>16</v>
      </c>
      <c r="P50" s="5" t="s">
        <v>17</v>
      </c>
      <c r="Q50" s="3" t="s">
        <v>18</v>
      </c>
      <c r="R50" s="3" t="s">
        <v>19</v>
      </c>
      <c r="S50" s="6" t="s">
        <v>20</v>
      </c>
      <c r="T50" s="3" t="s">
        <v>21</v>
      </c>
    </row>
    <row r="51" spans="1:20" s="1" customFormat="1">
      <c r="A51" s="7">
        <v>1</v>
      </c>
      <c r="B51" s="8" t="s">
        <v>72</v>
      </c>
      <c r="C51" s="8" t="s">
        <v>73</v>
      </c>
      <c r="D51" s="8" t="s">
        <v>24</v>
      </c>
      <c r="E51" s="8" t="s">
        <v>74</v>
      </c>
      <c r="F51" s="8" t="s">
        <v>75</v>
      </c>
      <c r="G51" s="8">
        <v>605</v>
      </c>
      <c r="H51" s="8">
        <v>750</v>
      </c>
      <c r="I51" s="9">
        <f>G51/H51*100*20/100</f>
        <v>16.133333333333329</v>
      </c>
      <c r="J51" s="8">
        <v>653</v>
      </c>
      <c r="K51" s="8">
        <v>900</v>
      </c>
      <c r="L51" s="9">
        <f>J51/K51*100*20/100</f>
        <v>14.511111111111111</v>
      </c>
      <c r="M51" s="8">
        <v>1548</v>
      </c>
      <c r="N51" s="8">
        <v>2450</v>
      </c>
      <c r="O51" s="9">
        <f>M51/N51*100*60/100</f>
        <v>37.910204081632656</v>
      </c>
      <c r="P51" s="9">
        <f>SUM(I51,L51,O51)</f>
        <v>68.554648526077102</v>
      </c>
      <c r="Q51" s="10" t="s">
        <v>27</v>
      </c>
      <c r="R51" s="8">
        <v>0</v>
      </c>
      <c r="S51" s="9">
        <f>P51-R51</f>
        <v>68.554648526077102</v>
      </c>
      <c r="T51" s="10" t="s">
        <v>76</v>
      </c>
    </row>
    <row r="52" spans="1:20" s="1" customFormat="1">
      <c r="A52" s="7">
        <v>2</v>
      </c>
      <c r="B52" s="8" t="s">
        <v>77</v>
      </c>
      <c r="C52" s="8" t="s">
        <v>78</v>
      </c>
      <c r="D52" s="8" t="s">
        <v>43</v>
      </c>
      <c r="E52" s="8" t="s">
        <v>79</v>
      </c>
      <c r="F52" s="8" t="s">
        <v>75</v>
      </c>
      <c r="G52" s="8">
        <v>519</v>
      </c>
      <c r="H52" s="8">
        <v>750</v>
      </c>
      <c r="I52" s="9">
        <f>G52/H52*100*20/100</f>
        <v>13.839999999999998</v>
      </c>
      <c r="J52" s="8">
        <v>424</v>
      </c>
      <c r="K52" s="8">
        <v>900</v>
      </c>
      <c r="L52" s="9">
        <f>J52/K52*100*20/100</f>
        <v>9.4222222222222225</v>
      </c>
      <c r="M52" s="8">
        <v>1461</v>
      </c>
      <c r="N52" s="8">
        <v>2450</v>
      </c>
      <c r="O52" s="9">
        <f>M52/N52*100*60/100</f>
        <v>35.779591836734696</v>
      </c>
      <c r="P52" s="9">
        <f>SUM(I52,L52,O52)</f>
        <v>59.041814058956916</v>
      </c>
      <c r="Q52" s="10" t="s">
        <v>27</v>
      </c>
      <c r="R52" s="8">
        <v>1</v>
      </c>
      <c r="S52" s="9">
        <f>P52-R52</f>
        <v>58.041814058956916</v>
      </c>
      <c r="T52" s="10"/>
    </row>
    <row r="53" spans="1:20" s="1" customFormat="1">
      <c r="A53" s="7">
        <v>3</v>
      </c>
      <c r="B53" s="8" t="s">
        <v>80</v>
      </c>
      <c r="C53" s="8" t="s">
        <v>81</v>
      </c>
      <c r="D53" s="8" t="s">
        <v>24</v>
      </c>
      <c r="E53" s="8" t="s">
        <v>32</v>
      </c>
      <c r="F53" s="8" t="s">
        <v>75</v>
      </c>
      <c r="G53" s="8">
        <v>467</v>
      </c>
      <c r="H53" s="8">
        <v>500</v>
      </c>
      <c r="I53" s="9">
        <f t="shared" ref="I53" si="15">G53/H53*100*20/100</f>
        <v>18.68</v>
      </c>
      <c r="J53" s="8">
        <v>415</v>
      </c>
      <c r="K53" s="8">
        <v>500</v>
      </c>
      <c r="L53" s="9">
        <f t="shared" ref="L53" si="16">J53/K53*100*20/100</f>
        <v>16.600000000000001</v>
      </c>
      <c r="M53" s="8">
        <v>1567</v>
      </c>
      <c r="N53" s="8">
        <v>2450</v>
      </c>
      <c r="O53" s="9">
        <f t="shared" ref="O53" si="17">M53/N53*100*60/100</f>
        <v>38.375510204081635</v>
      </c>
      <c r="P53" s="9">
        <f t="shared" ref="P53" si="18">SUM(I53,L53,O53)</f>
        <v>73.655510204081637</v>
      </c>
      <c r="Q53" s="10" t="s">
        <v>82</v>
      </c>
      <c r="R53" s="8">
        <v>0</v>
      </c>
      <c r="S53" s="9">
        <f t="shared" ref="S53" si="19">P53-R53</f>
        <v>73.655510204081637</v>
      </c>
      <c r="T53" s="10"/>
    </row>
    <row r="54" spans="1:20" s="1" customFormat="1">
      <c r="A54" s="7"/>
      <c r="B54" s="2"/>
      <c r="C54" s="2"/>
      <c r="D54" s="2"/>
      <c r="E54" s="2"/>
      <c r="F54" s="2"/>
      <c r="G54" s="2"/>
      <c r="H54" s="2"/>
      <c r="I54" s="54"/>
      <c r="J54" s="2"/>
      <c r="K54" s="2"/>
      <c r="L54" s="54"/>
      <c r="M54" s="2"/>
      <c r="N54" s="2"/>
      <c r="O54" s="54"/>
      <c r="P54" s="54"/>
      <c r="Q54" s="2"/>
      <c r="R54" s="2"/>
      <c r="S54" s="11"/>
      <c r="T54" s="55"/>
    </row>
    <row r="55" spans="1:20" s="1" customFormat="1" ht="15.75">
      <c r="A55" s="34"/>
      <c r="B55" s="35"/>
      <c r="C55" s="35"/>
      <c r="D55" s="35"/>
      <c r="E55" s="35"/>
      <c r="F55" s="35"/>
      <c r="G55" s="35"/>
      <c r="H55" s="35"/>
      <c r="I55" s="37"/>
      <c r="J55" s="35"/>
      <c r="K55" s="35"/>
      <c r="L55" s="37"/>
      <c r="M55" s="35"/>
      <c r="N55" s="35"/>
      <c r="O55" s="37"/>
      <c r="P55" s="37"/>
      <c r="Q55" s="35"/>
      <c r="R55" s="35"/>
      <c r="S55" s="38"/>
      <c r="T55" s="52" t="s">
        <v>83</v>
      </c>
    </row>
    <row r="56" spans="1:20" s="1" customFormat="1" ht="15.75">
      <c r="A56" s="34"/>
      <c r="B56" s="34"/>
      <c r="C56" s="34"/>
      <c r="D56" s="34"/>
      <c r="E56" s="34"/>
      <c r="F56" s="34"/>
      <c r="G56" s="34"/>
      <c r="H56" s="34"/>
      <c r="I56" s="56"/>
      <c r="J56" s="57" t="s">
        <v>84</v>
      </c>
      <c r="K56" s="34"/>
      <c r="L56" s="56"/>
      <c r="M56" s="34"/>
      <c r="N56" s="34"/>
      <c r="O56" s="56"/>
      <c r="P56" s="56"/>
      <c r="Q56" s="34"/>
      <c r="R56" s="34"/>
      <c r="S56" s="58"/>
      <c r="T56" s="39"/>
    </row>
    <row r="57" spans="1:20" s="1" customFormat="1" ht="15.75">
      <c r="A57" s="87" t="s">
        <v>85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</row>
    <row r="58" spans="1:20" s="1" customFormat="1" ht="15.75">
      <c r="A58" s="88" t="s">
        <v>86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1:20" s="1" customFormat="1" ht="38.25">
      <c r="A59" s="2" t="s">
        <v>3</v>
      </c>
      <c r="B59" s="2" t="s">
        <v>4</v>
      </c>
      <c r="C59" s="2" t="s">
        <v>5</v>
      </c>
      <c r="D59" s="86" t="s">
        <v>6</v>
      </c>
      <c r="E59" s="86"/>
      <c r="F59" s="3" t="s">
        <v>7</v>
      </c>
      <c r="G59" s="3" t="s">
        <v>8</v>
      </c>
      <c r="H59" s="3" t="s">
        <v>9</v>
      </c>
      <c r="I59" s="3" t="s">
        <v>10</v>
      </c>
      <c r="J59" s="3" t="s">
        <v>11</v>
      </c>
      <c r="K59" s="3" t="s">
        <v>12</v>
      </c>
      <c r="L59" s="4" t="s">
        <v>13</v>
      </c>
      <c r="M59" s="3" t="s">
        <v>14</v>
      </c>
      <c r="N59" s="3" t="s">
        <v>15</v>
      </c>
      <c r="O59" s="5" t="s">
        <v>16</v>
      </c>
      <c r="P59" s="5" t="s">
        <v>17</v>
      </c>
      <c r="Q59" s="3" t="s">
        <v>18</v>
      </c>
      <c r="R59" s="3" t="s">
        <v>19</v>
      </c>
      <c r="S59" s="6" t="s">
        <v>20</v>
      </c>
      <c r="T59" s="3" t="s">
        <v>21</v>
      </c>
    </row>
    <row r="60" spans="1:20">
      <c r="A60" s="7">
        <v>1</v>
      </c>
      <c r="B60" s="8" t="s">
        <v>87</v>
      </c>
      <c r="C60" s="8" t="s">
        <v>88</v>
      </c>
      <c r="D60" s="8" t="s">
        <v>31</v>
      </c>
      <c r="E60" s="8" t="s">
        <v>32</v>
      </c>
      <c r="F60" s="8" t="s">
        <v>89</v>
      </c>
      <c r="G60" s="8">
        <v>449</v>
      </c>
      <c r="H60" s="8">
        <v>500</v>
      </c>
      <c r="I60" s="11">
        <f t="shared" ref="I60:I64" si="20">G60/H60*100*20/100</f>
        <v>17.96</v>
      </c>
      <c r="J60" s="8">
        <v>436</v>
      </c>
      <c r="K60" s="8">
        <v>500</v>
      </c>
      <c r="L60" s="11">
        <f t="shared" ref="L60:L64" si="21">J60/K60*100*20/100</f>
        <v>17.440000000000001</v>
      </c>
      <c r="M60" s="8">
        <v>1666</v>
      </c>
      <c r="N60" s="8">
        <v>2450</v>
      </c>
      <c r="O60" s="11">
        <f t="shared" ref="O60:O64" si="22">M60/N60*100*60/100</f>
        <v>40.799999999999997</v>
      </c>
      <c r="P60" s="11">
        <f t="shared" ref="P60:P64" si="23">SUM(I60,L60,O60)</f>
        <v>76.2</v>
      </c>
      <c r="Q60" s="10" t="s">
        <v>37</v>
      </c>
      <c r="R60" s="8">
        <v>0</v>
      </c>
      <c r="S60" s="11">
        <f t="shared" ref="S60:S64" si="24">P60-R60</f>
        <v>76.2</v>
      </c>
      <c r="T60" s="10"/>
    </row>
    <row r="61" spans="1:20" s="1" customFormat="1">
      <c r="A61" s="7">
        <v>2</v>
      </c>
      <c r="B61" s="8" t="s">
        <v>34</v>
      </c>
      <c r="C61" s="8" t="s">
        <v>35</v>
      </c>
      <c r="D61" s="8" t="s">
        <v>24</v>
      </c>
      <c r="E61" s="8" t="s">
        <v>36</v>
      </c>
      <c r="F61" s="8" t="s">
        <v>89</v>
      </c>
      <c r="G61" s="8">
        <v>547</v>
      </c>
      <c r="H61" s="8">
        <v>600</v>
      </c>
      <c r="I61" s="11">
        <f t="shared" si="20"/>
        <v>18.233333333333331</v>
      </c>
      <c r="J61" s="8">
        <v>525</v>
      </c>
      <c r="K61" s="8">
        <v>600</v>
      </c>
      <c r="L61" s="11">
        <f t="shared" si="21"/>
        <v>17.5</v>
      </c>
      <c r="M61" s="8">
        <v>1616</v>
      </c>
      <c r="N61" s="8">
        <v>2450</v>
      </c>
      <c r="O61" s="11">
        <f t="shared" si="22"/>
        <v>39.575510204081638</v>
      </c>
      <c r="P61" s="11">
        <f t="shared" si="23"/>
        <v>75.308843537414973</v>
      </c>
      <c r="Q61" s="10" t="s">
        <v>37</v>
      </c>
      <c r="R61" s="8">
        <v>0</v>
      </c>
      <c r="S61" s="11">
        <f t="shared" si="24"/>
        <v>75.308843537414973</v>
      </c>
      <c r="T61" s="3"/>
    </row>
    <row r="62" spans="1:20" s="60" customFormat="1" ht="26.25" customHeight="1">
      <c r="A62" s="7">
        <v>3</v>
      </c>
      <c r="B62" s="8" t="s">
        <v>90</v>
      </c>
      <c r="C62" s="8" t="s">
        <v>91</v>
      </c>
      <c r="D62" s="8" t="s">
        <v>31</v>
      </c>
      <c r="E62" s="8" t="s">
        <v>32</v>
      </c>
      <c r="F62" s="8" t="s">
        <v>89</v>
      </c>
      <c r="G62" s="8">
        <v>449</v>
      </c>
      <c r="H62" s="8">
        <v>500</v>
      </c>
      <c r="I62" s="11">
        <f t="shared" si="20"/>
        <v>17.96</v>
      </c>
      <c r="J62" s="8">
        <v>653</v>
      </c>
      <c r="K62" s="8">
        <v>900</v>
      </c>
      <c r="L62" s="11">
        <f t="shared" si="21"/>
        <v>14.511111111111111</v>
      </c>
      <c r="M62" s="8">
        <v>1593</v>
      </c>
      <c r="N62" s="8">
        <v>2450</v>
      </c>
      <c r="O62" s="11">
        <f t="shared" si="22"/>
        <v>39.012244897959178</v>
      </c>
      <c r="P62" s="11">
        <f t="shared" si="23"/>
        <v>71.483356009070292</v>
      </c>
      <c r="Q62" s="10" t="s">
        <v>37</v>
      </c>
      <c r="R62" s="8">
        <v>0</v>
      </c>
      <c r="S62" s="11">
        <f t="shared" si="24"/>
        <v>71.483356009070292</v>
      </c>
      <c r="T62" s="10" t="s">
        <v>92</v>
      </c>
    </row>
    <row r="63" spans="1:20" s="1" customFormat="1">
      <c r="A63" s="7">
        <v>4</v>
      </c>
      <c r="B63" s="8" t="s">
        <v>93</v>
      </c>
      <c r="C63" s="8" t="s">
        <v>94</v>
      </c>
      <c r="D63" s="8" t="s">
        <v>31</v>
      </c>
      <c r="E63" s="8" t="s">
        <v>95</v>
      </c>
      <c r="F63" s="8" t="s">
        <v>89</v>
      </c>
      <c r="G63" s="8">
        <v>664</v>
      </c>
      <c r="H63" s="8">
        <v>750</v>
      </c>
      <c r="I63" s="11">
        <f t="shared" si="20"/>
        <v>17.706666666666663</v>
      </c>
      <c r="J63" s="8">
        <v>611</v>
      </c>
      <c r="K63" s="8">
        <v>900</v>
      </c>
      <c r="L63" s="11">
        <f t="shared" si="21"/>
        <v>13.577777777777778</v>
      </c>
      <c r="M63" s="8">
        <v>1487</v>
      </c>
      <c r="N63" s="8">
        <v>2450</v>
      </c>
      <c r="O63" s="11">
        <f t="shared" si="22"/>
        <v>36.416326530612245</v>
      </c>
      <c r="P63" s="11">
        <f t="shared" si="23"/>
        <v>67.700770975056685</v>
      </c>
      <c r="Q63" s="10" t="s">
        <v>37</v>
      </c>
      <c r="R63" s="8">
        <v>0</v>
      </c>
      <c r="S63" s="11">
        <f t="shared" si="24"/>
        <v>67.700770975056685</v>
      </c>
      <c r="T63" s="10"/>
    </row>
    <row r="64" spans="1:20" s="1" customFormat="1">
      <c r="A64" s="7">
        <v>5</v>
      </c>
      <c r="B64" s="8" t="s">
        <v>41</v>
      </c>
      <c r="C64" s="8" t="s">
        <v>42</v>
      </c>
      <c r="D64" s="8" t="s">
        <v>43</v>
      </c>
      <c r="E64" s="8" t="s">
        <v>36</v>
      </c>
      <c r="F64" s="8" t="s">
        <v>89</v>
      </c>
      <c r="G64" s="8">
        <v>635</v>
      </c>
      <c r="H64" s="8">
        <v>750</v>
      </c>
      <c r="I64" s="11">
        <f t="shared" si="20"/>
        <v>16.933333333333334</v>
      </c>
      <c r="J64" s="8">
        <v>583</v>
      </c>
      <c r="K64" s="8">
        <v>900</v>
      </c>
      <c r="L64" s="11">
        <f t="shared" si="21"/>
        <v>12.955555555555554</v>
      </c>
      <c r="M64" s="8">
        <v>1460</v>
      </c>
      <c r="N64" s="8">
        <v>2450</v>
      </c>
      <c r="O64" s="11">
        <f t="shared" si="22"/>
        <v>35.755102040816332</v>
      </c>
      <c r="P64" s="11">
        <f t="shared" si="23"/>
        <v>65.643990929705211</v>
      </c>
      <c r="Q64" s="10" t="s">
        <v>37</v>
      </c>
      <c r="R64" s="8">
        <v>1</v>
      </c>
      <c r="S64" s="11">
        <f t="shared" si="24"/>
        <v>64.643990929705211</v>
      </c>
      <c r="T64" s="10"/>
    </row>
    <row r="65" spans="1:20" s="41" customFormat="1">
      <c r="A65" s="7">
        <v>6</v>
      </c>
      <c r="B65" s="8" t="s">
        <v>46</v>
      </c>
      <c r="C65" s="8" t="s">
        <v>47</v>
      </c>
      <c r="D65" s="8" t="s">
        <v>24</v>
      </c>
      <c r="E65" s="8" t="s">
        <v>36</v>
      </c>
      <c r="F65" s="8" t="s">
        <v>89</v>
      </c>
      <c r="G65" s="8">
        <v>492</v>
      </c>
      <c r="H65" s="8">
        <v>800</v>
      </c>
      <c r="I65" s="9">
        <f>G65/H65*100*20/100</f>
        <v>12.3</v>
      </c>
      <c r="J65" s="8">
        <v>330</v>
      </c>
      <c r="K65" s="8">
        <v>600</v>
      </c>
      <c r="L65" s="9">
        <f>J65/K65*100*20/100</f>
        <v>11.000000000000002</v>
      </c>
      <c r="M65" s="8">
        <v>1420</v>
      </c>
      <c r="N65" s="8">
        <v>2450</v>
      </c>
      <c r="O65" s="9">
        <f>M65/N65*100*60/100</f>
        <v>34.775510204081627</v>
      </c>
      <c r="P65" s="9">
        <f>SUM(I65,L65,O65)</f>
        <v>58.075510204081631</v>
      </c>
      <c r="Q65" s="10" t="s">
        <v>37</v>
      </c>
      <c r="R65" s="8">
        <v>3</v>
      </c>
      <c r="S65" s="9">
        <f>P65-R65</f>
        <v>55.075510204081631</v>
      </c>
      <c r="T65" s="10"/>
    </row>
    <row r="66" spans="1:20" s="1" customFormat="1">
      <c r="A66" s="7"/>
      <c r="B66" s="2"/>
      <c r="C66" s="2"/>
      <c r="D66" s="2"/>
      <c r="E66" s="2"/>
      <c r="F66" s="2"/>
      <c r="G66" s="2"/>
      <c r="H66" s="2"/>
      <c r="I66" s="11"/>
      <c r="J66" s="2"/>
      <c r="K66" s="2"/>
      <c r="L66" s="11"/>
      <c r="M66" s="2"/>
      <c r="N66" s="2"/>
      <c r="O66" s="11"/>
      <c r="P66" s="11"/>
      <c r="Q66" s="3"/>
      <c r="R66" s="2"/>
      <c r="S66" s="11"/>
      <c r="T66" s="3"/>
    </row>
    <row r="67" spans="1:20" s="1" customFormat="1">
      <c r="A67" s="61"/>
      <c r="B67" s="14"/>
      <c r="C67" s="14"/>
      <c r="D67" s="14"/>
      <c r="E67" s="14"/>
      <c r="F67" s="14"/>
      <c r="G67" s="14"/>
      <c r="H67" s="14"/>
      <c r="I67" s="62"/>
      <c r="J67" s="14"/>
      <c r="K67" s="14"/>
      <c r="L67" s="62"/>
      <c r="M67" s="14"/>
      <c r="N67" s="14"/>
      <c r="O67" s="16"/>
      <c r="P67" s="16"/>
      <c r="Q67" s="14"/>
      <c r="R67" s="14"/>
      <c r="S67" s="16"/>
      <c r="T67" s="46" t="s">
        <v>96</v>
      </c>
    </row>
    <row r="68" spans="1:20" s="1" customForma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4"/>
      <c r="T68" s="65"/>
    </row>
    <row r="69" spans="1:20" s="1" customFormat="1">
      <c r="A69" s="24"/>
      <c r="B69" s="24"/>
      <c r="C69" s="24"/>
      <c r="D69" s="24"/>
      <c r="E69" s="24"/>
      <c r="F69" s="24"/>
      <c r="G69" s="24"/>
      <c r="H69" s="24"/>
      <c r="I69" s="24"/>
      <c r="J69" s="24" t="s">
        <v>97</v>
      </c>
      <c r="K69" s="24"/>
      <c r="L69" s="24"/>
      <c r="M69" s="24"/>
      <c r="N69" s="24"/>
      <c r="O69" s="24"/>
      <c r="P69" s="24"/>
      <c r="Q69" s="24"/>
      <c r="R69" s="24"/>
      <c r="S69" s="66"/>
      <c r="T69" s="67"/>
    </row>
    <row r="70" spans="1:20" s="1" customFormat="1" ht="15.75">
      <c r="A70" s="87" t="s">
        <v>98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</row>
    <row r="71" spans="1:20" s="1" customFormat="1" ht="15.75">
      <c r="A71" s="88" t="s">
        <v>99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</row>
    <row r="72" spans="1:20" s="1" customFormat="1" ht="38.25">
      <c r="A72" s="2" t="s">
        <v>3</v>
      </c>
      <c r="B72" s="2" t="s">
        <v>4</v>
      </c>
      <c r="C72" s="2" t="s">
        <v>5</v>
      </c>
      <c r="D72" s="86" t="s">
        <v>6</v>
      </c>
      <c r="E72" s="86"/>
      <c r="F72" s="3" t="s">
        <v>7</v>
      </c>
      <c r="G72" s="3" t="s">
        <v>8</v>
      </c>
      <c r="H72" s="3" t="s">
        <v>9</v>
      </c>
      <c r="I72" s="3" t="s">
        <v>10</v>
      </c>
      <c r="J72" s="3" t="s">
        <v>11</v>
      </c>
      <c r="K72" s="3" t="s">
        <v>12</v>
      </c>
      <c r="L72" s="4" t="s">
        <v>13</v>
      </c>
      <c r="M72" s="3" t="s">
        <v>14</v>
      </c>
      <c r="N72" s="3" t="s">
        <v>15</v>
      </c>
      <c r="O72" s="5" t="s">
        <v>16</v>
      </c>
      <c r="P72" s="5" t="s">
        <v>17</v>
      </c>
      <c r="Q72" s="3" t="s">
        <v>18</v>
      </c>
      <c r="R72" s="3" t="s">
        <v>19</v>
      </c>
      <c r="S72" s="6" t="s">
        <v>20</v>
      </c>
      <c r="T72" s="3" t="s">
        <v>21</v>
      </c>
    </row>
    <row r="73" spans="1:20" s="1" customFormat="1">
      <c r="A73" s="7">
        <v>1</v>
      </c>
      <c r="B73" s="8" t="s">
        <v>100</v>
      </c>
      <c r="C73" s="8" t="s">
        <v>101</v>
      </c>
      <c r="D73" s="8" t="s">
        <v>31</v>
      </c>
      <c r="E73" s="8" t="s">
        <v>36</v>
      </c>
      <c r="F73" s="8" t="s">
        <v>102</v>
      </c>
      <c r="G73" s="8">
        <v>561</v>
      </c>
      <c r="H73" s="8">
        <v>750</v>
      </c>
      <c r="I73" s="9">
        <f>G73/H73*100*20/100</f>
        <v>14.96</v>
      </c>
      <c r="J73" s="8">
        <v>606</v>
      </c>
      <c r="K73" s="8">
        <v>900</v>
      </c>
      <c r="L73" s="9">
        <f>J73/K73*100*20/100</f>
        <v>13.466666666666665</v>
      </c>
      <c r="M73" s="8">
        <v>1450</v>
      </c>
      <c r="N73" s="8">
        <v>2450</v>
      </c>
      <c r="O73" s="9">
        <f>M73/N73*100*60/100</f>
        <v>35.510204081632658</v>
      </c>
      <c r="P73" s="9">
        <f>SUM(I73,L73,O73)</f>
        <v>63.936870748299327</v>
      </c>
      <c r="Q73" s="10" t="s">
        <v>103</v>
      </c>
      <c r="R73" s="8">
        <v>0</v>
      </c>
      <c r="S73" s="9">
        <f>P73-R73</f>
        <v>63.936870748299327</v>
      </c>
      <c r="T73" s="10"/>
    </row>
    <row r="74" spans="1:20" s="1" customFormat="1">
      <c r="A74" s="7">
        <v>2</v>
      </c>
      <c r="B74" s="8" t="s">
        <v>104</v>
      </c>
      <c r="C74" s="8" t="s">
        <v>105</v>
      </c>
      <c r="D74" s="8" t="s">
        <v>31</v>
      </c>
      <c r="E74" s="8" t="s">
        <v>36</v>
      </c>
      <c r="F74" s="8" t="s">
        <v>102</v>
      </c>
      <c r="G74" s="8">
        <v>522</v>
      </c>
      <c r="H74" s="8">
        <v>750</v>
      </c>
      <c r="I74" s="9">
        <f>G74/H74*100*20/100</f>
        <v>13.92</v>
      </c>
      <c r="J74" s="8">
        <v>543</v>
      </c>
      <c r="K74" s="8">
        <v>900</v>
      </c>
      <c r="L74" s="9">
        <f>J74/K74*100*20/100</f>
        <v>12.066666666666668</v>
      </c>
      <c r="M74" s="8">
        <v>1344</v>
      </c>
      <c r="N74" s="8">
        <v>2450</v>
      </c>
      <c r="O74" s="9">
        <f>M74/N74*100*60/100</f>
        <v>32.914285714285718</v>
      </c>
      <c r="P74" s="9">
        <f>SUM(I74,L74,O74)</f>
        <v>58.90095238095239</v>
      </c>
      <c r="Q74" s="10" t="s">
        <v>103</v>
      </c>
      <c r="R74" s="8">
        <v>0</v>
      </c>
      <c r="S74" s="9">
        <f>P74-R74</f>
        <v>58.90095238095239</v>
      </c>
      <c r="T74" s="10"/>
    </row>
    <row r="75" spans="1:20" s="1" customFormat="1">
      <c r="A75" s="7">
        <v>3</v>
      </c>
      <c r="B75" s="8" t="s">
        <v>106</v>
      </c>
      <c r="C75" s="8" t="s">
        <v>107</v>
      </c>
      <c r="D75" s="8" t="s">
        <v>24</v>
      </c>
      <c r="E75" s="8" t="s">
        <v>32</v>
      </c>
      <c r="F75" s="8" t="s">
        <v>102</v>
      </c>
      <c r="G75" s="8">
        <v>559</v>
      </c>
      <c r="H75" s="8">
        <v>600</v>
      </c>
      <c r="I75" s="9">
        <f>G75/H75*100*20/100</f>
        <v>18.633333333333329</v>
      </c>
      <c r="J75" s="8">
        <v>699</v>
      </c>
      <c r="K75" s="8">
        <v>900</v>
      </c>
      <c r="L75" s="9">
        <f>J75/K75*100*20/100</f>
        <v>15.53333333333333</v>
      </c>
      <c r="M75" s="8">
        <v>1821</v>
      </c>
      <c r="N75" s="8">
        <v>2450</v>
      </c>
      <c r="O75" s="9">
        <f>M75/N75*100*60/100</f>
        <v>44.59591836734694</v>
      </c>
      <c r="P75" s="9">
        <f>SUM(I75,L75,O75)</f>
        <v>78.762585034013597</v>
      </c>
      <c r="Q75" s="10" t="s">
        <v>82</v>
      </c>
      <c r="R75" s="8">
        <v>1</v>
      </c>
      <c r="S75" s="9">
        <f>P75-R75</f>
        <v>77.762585034013597</v>
      </c>
      <c r="T75" s="10" t="s">
        <v>108</v>
      </c>
    </row>
    <row r="76" spans="1:20" s="1" customForma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66"/>
      <c r="T76" s="67" t="s">
        <v>109</v>
      </c>
    </row>
    <row r="77" spans="1:20">
      <c r="A77" s="24"/>
      <c r="B77" s="24"/>
      <c r="C77" s="24"/>
      <c r="D77" s="24"/>
      <c r="E77" s="24"/>
      <c r="F77" s="24"/>
      <c r="G77" s="24"/>
      <c r="H77" s="24"/>
      <c r="I77" s="24"/>
      <c r="J77" s="24" t="s">
        <v>110</v>
      </c>
      <c r="K77" s="24"/>
      <c r="L77" s="24"/>
      <c r="M77" s="24"/>
      <c r="N77" s="24"/>
      <c r="O77" s="24"/>
      <c r="P77" s="24"/>
      <c r="Q77" s="24"/>
      <c r="R77" s="24"/>
      <c r="S77" s="66"/>
      <c r="T77" s="67"/>
    </row>
    <row r="78" spans="1:20" ht="15.75">
      <c r="A78" s="87" t="s">
        <v>111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</row>
    <row r="79" spans="1:20" ht="15.75">
      <c r="A79" s="88" t="s">
        <v>112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</row>
    <row r="80" spans="1:20" ht="38.25">
      <c r="A80" s="2" t="s">
        <v>3</v>
      </c>
      <c r="B80" s="2" t="s">
        <v>4</v>
      </c>
      <c r="C80" s="2" t="s">
        <v>5</v>
      </c>
      <c r="D80" s="86" t="s">
        <v>6</v>
      </c>
      <c r="E80" s="86"/>
      <c r="F80" s="3" t="s">
        <v>7</v>
      </c>
      <c r="G80" s="3" t="s">
        <v>8</v>
      </c>
      <c r="H80" s="3" t="s">
        <v>9</v>
      </c>
      <c r="I80" s="3" t="s">
        <v>10</v>
      </c>
      <c r="J80" s="3" t="s">
        <v>11</v>
      </c>
      <c r="K80" s="3" t="s">
        <v>12</v>
      </c>
      <c r="L80" s="4" t="s">
        <v>13</v>
      </c>
      <c r="M80" s="3" t="s">
        <v>14</v>
      </c>
      <c r="N80" s="3" t="s">
        <v>15</v>
      </c>
      <c r="O80" s="5" t="s">
        <v>16</v>
      </c>
      <c r="P80" s="5" t="s">
        <v>17</v>
      </c>
      <c r="Q80" s="3" t="s">
        <v>18</v>
      </c>
      <c r="R80" s="3" t="s">
        <v>19</v>
      </c>
      <c r="S80" s="6" t="s">
        <v>20</v>
      </c>
      <c r="T80" s="3" t="s">
        <v>21</v>
      </c>
    </row>
    <row r="81" spans="1:20" s="68" customFormat="1" ht="25.5">
      <c r="A81" s="25">
        <v>1</v>
      </c>
      <c r="B81" s="8" t="s">
        <v>113</v>
      </c>
      <c r="C81" s="8" t="s">
        <v>114</v>
      </c>
      <c r="D81" s="8" t="s">
        <v>24</v>
      </c>
      <c r="E81" s="8" t="s">
        <v>32</v>
      </c>
      <c r="F81" s="8" t="s">
        <v>115</v>
      </c>
      <c r="G81" s="8">
        <v>569</v>
      </c>
      <c r="H81" s="8">
        <v>600</v>
      </c>
      <c r="I81" s="9">
        <f t="shared" ref="I81:I82" si="25">G81/H81*100*20/100</f>
        <v>18.966666666666669</v>
      </c>
      <c r="J81" s="8">
        <v>774</v>
      </c>
      <c r="K81" s="8">
        <v>900</v>
      </c>
      <c r="L81" s="9">
        <f t="shared" ref="L81:L82" si="26">J81/K81*100*20/100</f>
        <v>17.2</v>
      </c>
      <c r="M81" s="8">
        <v>1704</v>
      </c>
      <c r="N81" s="8">
        <v>2450</v>
      </c>
      <c r="O81" s="9">
        <f t="shared" ref="O81:O82" si="27">M81/N81*100*60/100</f>
        <v>41.730612244897955</v>
      </c>
      <c r="P81" s="9">
        <f t="shared" ref="P81:P82" si="28">SUM(I81,L81,O81)</f>
        <v>77.897278911564626</v>
      </c>
      <c r="Q81" s="10" t="s">
        <v>27</v>
      </c>
      <c r="R81" s="8">
        <v>0</v>
      </c>
      <c r="S81" s="9">
        <f t="shared" ref="S81:S82" si="29">P81-R81</f>
        <v>77.897278911564626</v>
      </c>
      <c r="T81" s="3" t="s">
        <v>116</v>
      </c>
    </row>
    <row r="82" spans="1:20">
      <c r="A82" s="7">
        <v>2</v>
      </c>
      <c r="B82" s="8" t="s">
        <v>117</v>
      </c>
      <c r="C82" s="8" t="s">
        <v>118</v>
      </c>
      <c r="D82" s="8" t="s">
        <v>24</v>
      </c>
      <c r="E82" s="8" t="s">
        <v>74</v>
      </c>
      <c r="F82" s="8" t="s">
        <v>115</v>
      </c>
      <c r="G82" s="8">
        <v>677</v>
      </c>
      <c r="H82" s="8">
        <v>750</v>
      </c>
      <c r="I82" s="9">
        <f t="shared" si="25"/>
        <v>18.053333333333331</v>
      </c>
      <c r="J82" s="8">
        <v>788</v>
      </c>
      <c r="K82" s="8">
        <v>900</v>
      </c>
      <c r="L82" s="9">
        <f t="shared" si="26"/>
        <v>17.511111111111109</v>
      </c>
      <c r="M82" s="8">
        <v>3021</v>
      </c>
      <c r="N82" s="8">
        <v>4300</v>
      </c>
      <c r="O82" s="9">
        <f t="shared" si="27"/>
        <v>42.153488372093022</v>
      </c>
      <c r="P82" s="9">
        <f t="shared" si="28"/>
        <v>77.717932816537456</v>
      </c>
      <c r="Q82" s="10" t="s">
        <v>27</v>
      </c>
      <c r="R82" s="8">
        <v>0</v>
      </c>
      <c r="S82" s="9">
        <f t="shared" si="29"/>
        <v>77.717932816537456</v>
      </c>
      <c r="T82" s="3"/>
    </row>
    <row r="83" spans="1:20">
      <c r="A83" s="7"/>
      <c r="B83" s="8"/>
      <c r="C83" s="8"/>
      <c r="D83" s="8"/>
      <c r="E83" s="8"/>
      <c r="F83" s="8"/>
      <c r="G83" s="8"/>
      <c r="H83" s="8"/>
      <c r="I83" s="9"/>
      <c r="J83" s="8"/>
      <c r="K83" s="8"/>
      <c r="L83" s="9"/>
      <c r="M83" s="8"/>
      <c r="N83" s="8"/>
      <c r="O83" s="9"/>
      <c r="P83" s="9"/>
      <c r="Q83" s="10"/>
      <c r="R83" s="8"/>
      <c r="S83" s="9"/>
      <c r="T83" s="3"/>
    </row>
    <row r="84" spans="1:20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66"/>
      <c r="T84" s="67" t="s">
        <v>119</v>
      </c>
    </row>
    <row r="85" spans="1:20" s="1" customFormat="1">
      <c r="A85" s="59"/>
      <c r="B85" s="59"/>
      <c r="C85" s="59"/>
      <c r="D85" s="59"/>
      <c r="E85" s="59"/>
      <c r="F85" s="59"/>
      <c r="G85" s="59"/>
      <c r="H85" s="59"/>
      <c r="I85" s="59"/>
      <c r="J85" s="59" t="s">
        <v>120</v>
      </c>
      <c r="K85" s="59"/>
      <c r="L85" s="59"/>
      <c r="M85" s="59"/>
      <c r="N85" s="59"/>
      <c r="O85" s="59"/>
      <c r="P85" s="59"/>
      <c r="Q85" s="59"/>
      <c r="R85" s="59"/>
      <c r="S85" s="69"/>
      <c r="T85" s="70"/>
    </row>
    <row r="86" spans="1:20" s="1" customFormat="1" ht="15.75">
      <c r="A86" s="87" t="s">
        <v>121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</row>
    <row r="87" spans="1:20" s="1" customFormat="1" ht="15.75">
      <c r="A87" s="88" t="s">
        <v>122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</row>
    <row r="88" spans="1:20" s="1" customFormat="1" ht="38.25">
      <c r="A88" s="2" t="s">
        <v>3</v>
      </c>
      <c r="B88" s="2" t="s">
        <v>4</v>
      </c>
      <c r="C88" s="2" t="s">
        <v>5</v>
      </c>
      <c r="D88" s="86" t="s">
        <v>6</v>
      </c>
      <c r="E88" s="86"/>
      <c r="F88" s="3" t="s">
        <v>7</v>
      </c>
      <c r="G88" s="3" t="s">
        <v>8</v>
      </c>
      <c r="H88" s="3" t="s">
        <v>9</v>
      </c>
      <c r="I88" s="3" t="s">
        <v>10</v>
      </c>
      <c r="J88" s="3" t="s">
        <v>11</v>
      </c>
      <c r="K88" s="3" t="s">
        <v>12</v>
      </c>
      <c r="L88" s="4" t="s">
        <v>13</v>
      </c>
      <c r="M88" s="3" t="s">
        <v>14</v>
      </c>
      <c r="N88" s="3" t="s">
        <v>15</v>
      </c>
      <c r="O88" s="5" t="s">
        <v>16</v>
      </c>
      <c r="P88" s="5" t="s">
        <v>17</v>
      </c>
      <c r="Q88" s="3" t="s">
        <v>18</v>
      </c>
      <c r="R88" s="3" t="s">
        <v>19</v>
      </c>
      <c r="S88" s="6" t="s">
        <v>20</v>
      </c>
      <c r="T88" s="3" t="s">
        <v>21</v>
      </c>
    </row>
    <row r="89" spans="1:20" s="1" customFormat="1">
      <c r="A89" s="71">
        <v>1</v>
      </c>
      <c r="B89" s="85" t="s">
        <v>123</v>
      </c>
      <c r="C89" s="72" t="s">
        <v>124</v>
      </c>
      <c r="D89" s="72" t="s">
        <v>24</v>
      </c>
      <c r="E89" s="72" t="s">
        <v>32</v>
      </c>
      <c r="F89" s="72" t="s">
        <v>125</v>
      </c>
      <c r="G89" s="72">
        <v>455</v>
      </c>
      <c r="H89" s="72">
        <v>500</v>
      </c>
      <c r="I89" s="73">
        <f t="shared" ref="I89:I98" si="30">G89/H89*100*20/100</f>
        <v>18.2</v>
      </c>
      <c r="J89" s="72">
        <v>458</v>
      </c>
      <c r="K89" s="72">
        <v>500</v>
      </c>
      <c r="L89" s="73">
        <f t="shared" ref="L89:L98" si="31">J89/K89*100*20/100</f>
        <v>18.320000000000004</v>
      </c>
      <c r="M89" s="72">
        <v>1572</v>
      </c>
      <c r="N89" s="72">
        <v>2450</v>
      </c>
      <c r="O89" s="73">
        <f t="shared" ref="O89:O98" si="32">M89/N89*100*60/100</f>
        <v>38.497959183673473</v>
      </c>
      <c r="P89" s="73">
        <f t="shared" ref="P89:P98" si="33">SUM(I89,L89,O89)</f>
        <v>75.017959183673469</v>
      </c>
      <c r="Q89" s="74" t="s">
        <v>103</v>
      </c>
      <c r="R89" s="72">
        <v>0</v>
      </c>
      <c r="S89" s="73">
        <f t="shared" ref="S89:S98" si="34">P89-R89</f>
        <v>75.017959183673469</v>
      </c>
      <c r="T89" s="75"/>
    </row>
    <row r="90" spans="1:20" s="1" customFormat="1" ht="26.25">
      <c r="A90" s="71">
        <v>2</v>
      </c>
      <c r="B90" s="85" t="s">
        <v>126</v>
      </c>
      <c r="C90" s="72" t="s">
        <v>127</v>
      </c>
      <c r="D90" s="72" t="s">
        <v>24</v>
      </c>
      <c r="E90" s="72" t="s">
        <v>32</v>
      </c>
      <c r="F90" s="72" t="s">
        <v>125</v>
      </c>
      <c r="G90" s="72">
        <v>529</v>
      </c>
      <c r="H90" s="72">
        <v>600</v>
      </c>
      <c r="I90" s="73">
        <f t="shared" si="30"/>
        <v>17.633333333333336</v>
      </c>
      <c r="J90" s="72">
        <v>671</v>
      </c>
      <c r="K90" s="72">
        <v>900</v>
      </c>
      <c r="L90" s="73">
        <f t="shared" si="31"/>
        <v>14.911111111111111</v>
      </c>
      <c r="M90" s="72">
        <v>1659</v>
      </c>
      <c r="N90" s="72">
        <v>2450</v>
      </c>
      <c r="O90" s="73">
        <f t="shared" si="32"/>
        <v>40.628571428571433</v>
      </c>
      <c r="P90" s="73">
        <f t="shared" si="33"/>
        <v>73.173015873015885</v>
      </c>
      <c r="Q90" s="74" t="s">
        <v>103</v>
      </c>
      <c r="R90" s="72">
        <v>0</v>
      </c>
      <c r="S90" s="73">
        <f t="shared" si="34"/>
        <v>73.173015873015885</v>
      </c>
      <c r="T90" s="75" t="s">
        <v>28</v>
      </c>
    </row>
    <row r="91" spans="1:20" s="77" customFormat="1">
      <c r="A91" s="76">
        <v>3</v>
      </c>
      <c r="B91" s="85" t="s">
        <v>128</v>
      </c>
      <c r="C91" s="72" t="s">
        <v>129</v>
      </c>
      <c r="D91" s="72" t="s">
        <v>24</v>
      </c>
      <c r="E91" s="72" t="s">
        <v>32</v>
      </c>
      <c r="F91" s="72" t="s">
        <v>125</v>
      </c>
      <c r="G91" s="72">
        <v>652</v>
      </c>
      <c r="H91" s="72">
        <v>750</v>
      </c>
      <c r="I91" s="73">
        <f t="shared" si="30"/>
        <v>17.386666666666667</v>
      </c>
      <c r="J91" s="72">
        <v>665</v>
      </c>
      <c r="K91" s="72">
        <v>900</v>
      </c>
      <c r="L91" s="73">
        <f t="shared" si="31"/>
        <v>14.777777777777779</v>
      </c>
      <c r="M91" s="72">
        <v>1627</v>
      </c>
      <c r="N91" s="72">
        <v>2450</v>
      </c>
      <c r="O91" s="73">
        <f t="shared" si="32"/>
        <v>39.844897959183669</v>
      </c>
      <c r="P91" s="73">
        <f t="shared" si="33"/>
        <v>72.009342403628111</v>
      </c>
      <c r="Q91" s="74" t="s">
        <v>103</v>
      </c>
      <c r="R91" s="72">
        <v>0</v>
      </c>
      <c r="S91" s="73">
        <f t="shared" si="34"/>
        <v>72.009342403628111</v>
      </c>
      <c r="T91" s="74" t="s">
        <v>76</v>
      </c>
    </row>
    <row r="92" spans="1:20" s="1" customFormat="1">
      <c r="A92" s="71">
        <v>4</v>
      </c>
      <c r="B92" s="85" t="s">
        <v>130</v>
      </c>
      <c r="C92" s="72" t="s">
        <v>131</v>
      </c>
      <c r="D92" s="72" t="s">
        <v>43</v>
      </c>
      <c r="E92" s="72" t="s">
        <v>74</v>
      </c>
      <c r="F92" s="72" t="s">
        <v>125</v>
      </c>
      <c r="G92" s="72">
        <v>630</v>
      </c>
      <c r="H92" s="72">
        <v>750</v>
      </c>
      <c r="I92" s="73">
        <f t="shared" si="30"/>
        <v>16.8</v>
      </c>
      <c r="J92" s="72">
        <v>687</v>
      </c>
      <c r="K92" s="72">
        <v>900</v>
      </c>
      <c r="L92" s="73">
        <f t="shared" si="31"/>
        <v>15.266666666666666</v>
      </c>
      <c r="M92" s="72">
        <v>1617</v>
      </c>
      <c r="N92" s="72">
        <v>2450</v>
      </c>
      <c r="O92" s="73">
        <f t="shared" si="32"/>
        <v>39.6</v>
      </c>
      <c r="P92" s="73">
        <f t="shared" si="33"/>
        <v>71.666666666666657</v>
      </c>
      <c r="Q92" s="74" t="s">
        <v>103</v>
      </c>
      <c r="R92" s="72">
        <v>0</v>
      </c>
      <c r="S92" s="78">
        <f t="shared" si="34"/>
        <v>71.666666666666657</v>
      </c>
      <c r="T92" s="79"/>
    </row>
    <row r="93" spans="1:20" s="77" customFormat="1">
      <c r="A93" s="76">
        <v>5</v>
      </c>
      <c r="B93" s="85" t="s">
        <v>132</v>
      </c>
      <c r="C93" s="72" t="s">
        <v>133</v>
      </c>
      <c r="D93" s="72" t="s">
        <v>24</v>
      </c>
      <c r="E93" s="72" t="s">
        <v>36</v>
      </c>
      <c r="F93" s="72" t="s">
        <v>125</v>
      </c>
      <c r="G93" s="72">
        <v>672</v>
      </c>
      <c r="H93" s="72">
        <v>750</v>
      </c>
      <c r="I93" s="73">
        <f t="shared" si="30"/>
        <v>17.920000000000002</v>
      </c>
      <c r="J93" s="72">
        <v>693</v>
      </c>
      <c r="K93" s="72">
        <v>900</v>
      </c>
      <c r="L93" s="73">
        <f t="shared" si="31"/>
        <v>15.4</v>
      </c>
      <c r="M93" s="72">
        <v>1549</v>
      </c>
      <c r="N93" s="72">
        <v>2450</v>
      </c>
      <c r="O93" s="73">
        <f t="shared" si="32"/>
        <v>37.934693877551027</v>
      </c>
      <c r="P93" s="73">
        <f t="shared" si="33"/>
        <v>71.254693877551034</v>
      </c>
      <c r="Q93" s="74" t="s">
        <v>103</v>
      </c>
      <c r="R93" s="72">
        <v>0</v>
      </c>
      <c r="S93" s="73">
        <f t="shared" si="34"/>
        <v>71.254693877551034</v>
      </c>
      <c r="T93" s="74" t="s">
        <v>76</v>
      </c>
    </row>
    <row r="94" spans="1:20" s="1" customFormat="1">
      <c r="A94" s="71">
        <v>6</v>
      </c>
      <c r="B94" s="85" t="s">
        <v>134</v>
      </c>
      <c r="C94" s="72" t="s">
        <v>135</v>
      </c>
      <c r="D94" s="72" t="s">
        <v>24</v>
      </c>
      <c r="E94" s="72" t="s">
        <v>74</v>
      </c>
      <c r="F94" s="72" t="s">
        <v>125</v>
      </c>
      <c r="G94" s="72">
        <v>653</v>
      </c>
      <c r="H94" s="72">
        <v>750</v>
      </c>
      <c r="I94" s="73">
        <f t="shared" si="30"/>
        <v>17.413333333333334</v>
      </c>
      <c r="J94" s="72">
        <v>656</v>
      </c>
      <c r="K94" s="72">
        <v>900</v>
      </c>
      <c r="L94" s="73">
        <f t="shared" si="31"/>
        <v>14.577777777777778</v>
      </c>
      <c r="M94" s="72">
        <v>1541</v>
      </c>
      <c r="N94" s="72">
        <v>2450</v>
      </c>
      <c r="O94" s="73">
        <f t="shared" si="32"/>
        <v>37.738775510204079</v>
      </c>
      <c r="P94" s="73">
        <f t="shared" si="33"/>
        <v>69.729886621315188</v>
      </c>
      <c r="Q94" s="74" t="s">
        <v>103</v>
      </c>
      <c r="R94" s="72">
        <v>0</v>
      </c>
      <c r="S94" s="73">
        <f t="shared" si="34"/>
        <v>69.729886621315188</v>
      </c>
      <c r="T94" s="75"/>
    </row>
    <row r="95" spans="1:20" s="1" customFormat="1">
      <c r="A95" s="71">
        <v>7</v>
      </c>
      <c r="B95" s="85" t="s">
        <v>136</v>
      </c>
      <c r="C95" s="72" t="s">
        <v>137</v>
      </c>
      <c r="D95" s="72" t="s">
        <v>43</v>
      </c>
      <c r="E95" s="72" t="s">
        <v>32</v>
      </c>
      <c r="F95" s="72" t="s">
        <v>125</v>
      </c>
      <c r="G95" s="72">
        <v>514</v>
      </c>
      <c r="H95" s="72">
        <v>600</v>
      </c>
      <c r="I95" s="73">
        <f t="shared" si="30"/>
        <v>17.133333333333336</v>
      </c>
      <c r="J95" s="72">
        <v>658</v>
      </c>
      <c r="K95" s="72">
        <v>900</v>
      </c>
      <c r="L95" s="73">
        <f t="shared" si="31"/>
        <v>14.622222222222222</v>
      </c>
      <c r="M95" s="72">
        <v>2436</v>
      </c>
      <c r="N95" s="72">
        <v>3900</v>
      </c>
      <c r="O95" s="73">
        <f t="shared" si="32"/>
        <v>37.476923076923079</v>
      </c>
      <c r="P95" s="73">
        <f t="shared" si="33"/>
        <v>69.232478632478632</v>
      </c>
      <c r="Q95" s="74" t="s">
        <v>103</v>
      </c>
      <c r="R95" s="72">
        <v>0</v>
      </c>
      <c r="S95" s="73">
        <f t="shared" si="34"/>
        <v>69.232478632478632</v>
      </c>
      <c r="T95" s="75"/>
    </row>
    <row r="96" spans="1:20" s="1" customFormat="1">
      <c r="A96" s="71">
        <v>8</v>
      </c>
      <c r="B96" s="85" t="s">
        <v>138</v>
      </c>
      <c r="C96" s="72" t="s">
        <v>139</v>
      </c>
      <c r="D96" s="72" t="s">
        <v>43</v>
      </c>
      <c r="E96" s="72" t="s">
        <v>32</v>
      </c>
      <c r="F96" s="72" t="s">
        <v>125</v>
      </c>
      <c r="G96" s="72">
        <v>655</v>
      </c>
      <c r="H96" s="72">
        <v>750</v>
      </c>
      <c r="I96" s="73">
        <f t="shared" si="30"/>
        <v>17.466666666666665</v>
      </c>
      <c r="J96" s="72">
        <v>625</v>
      </c>
      <c r="K96" s="72">
        <v>900</v>
      </c>
      <c r="L96" s="73">
        <f t="shared" si="31"/>
        <v>13.888888888888889</v>
      </c>
      <c r="M96" s="72">
        <v>1536</v>
      </c>
      <c r="N96" s="72">
        <v>2450</v>
      </c>
      <c r="O96" s="73">
        <f t="shared" si="32"/>
        <v>37.616326530612248</v>
      </c>
      <c r="P96" s="73">
        <f t="shared" si="33"/>
        <v>68.971882086167795</v>
      </c>
      <c r="Q96" s="74" t="s">
        <v>103</v>
      </c>
      <c r="R96" s="72">
        <v>0</v>
      </c>
      <c r="S96" s="73">
        <f t="shared" si="34"/>
        <v>68.971882086167795</v>
      </c>
      <c r="T96" s="74"/>
    </row>
    <row r="97" spans="1:20" s="68" customFormat="1">
      <c r="A97" s="76">
        <v>9</v>
      </c>
      <c r="B97" s="85" t="s">
        <v>140</v>
      </c>
      <c r="C97" s="72" t="s">
        <v>141</v>
      </c>
      <c r="D97" s="72" t="s">
        <v>24</v>
      </c>
      <c r="E97" s="72" t="s">
        <v>36</v>
      </c>
      <c r="F97" s="72" t="s">
        <v>125</v>
      </c>
      <c r="G97" s="72">
        <v>579</v>
      </c>
      <c r="H97" s="72">
        <v>750</v>
      </c>
      <c r="I97" s="73">
        <f>G97/H97*100*20/100</f>
        <v>15.44</v>
      </c>
      <c r="J97" s="72">
        <v>608</v>
      </c>
      <c r="K97" s="72">
        <v>900</v>
      </c>
      <c r="L97" s="73">
        <f>J97/K97*100*20/100</f>
        <v>13.511111111111111</v>
      </c>
      <c r="M97" s="72">
        <v>1573</v>
      </c>
      <c r="N97" s="72">
        <v>2450</v>
      </c>
      <c r="O97" s="73">
        <f>M97/N97*100*60/100</f>
        <v>38.522448979591843</v>
      </c>
      <c r="P97" s="73">
        <f>SUM(I97,L97,O97)</f>
        <v>67.473560090702961</v>
      </c>
      <c r="Q97" s="74" t="s">
        <v>103</v>
      </c>
      <c r="R97" s="72">
        <v>0</v>
      </c>
      <c r="S97" s="73">
        <f>P97-R97</f>
        <v>67.473560090702961</v>
      </c>
      <c r="T97" s="74" t="s">
        <v>76</v>
      </c>
    </row>
    <row r="98" spans="1:20" s="1" customFormat="1" ht="26.25">
      <c r="A98" s="71">
        <v>10</v>
      </c>
      <c r="B98" s="85" t="s">
        <v>142</v>
      </c>
      <c r="C98" s="72" t="s">
        <v>143</v>
      </c>
      <c r="D98" s="72" t="s">
        <v>24</v>
      </c>
      <c r="E98" s="72" t="s">
        <v>50</v>
      </c>
      <c r="F98" s="72" t="s">
        <v>125</v>
      </c>
      <c r="G98" s="72">
        <v>309</v>
      </c>
      <c r="H98" s="72">
        <v>500</v>
      </c>
      <c r="I98" s="73">
        <f t="shared" si="30"/>
        <v>12.36</v>
      </c>
      <c r="J98" s="72">
        <v>344</v>
      </c>
      <c r="K98" s="72">
        <v>500</v>
      </c>
      <c r="L98" s="73">
        <f t="shared" si="31"/>
        <v>13.76</v>
      </c>
      <c r="M98" s="72">
        <v>1432</v>
      </c>
      <c r="N98" s="72">
        <v>2450</v>
      </c>
      <c r="O98" s="73">
        <f t="shared" si="32"/>
        <v>35.069387755102042</v>
      </c>
      <c r="P98" s="73">
        <f t="shared" si="33"/>
        <v>61.18938775510204</v>
      </c>
      <c r="Q98" s="74" t="s">
        <v>103</v>
      </c>
      <c r="R98" s="72">
        <v>0</v>
      </c>
      <c r="S98" s="73">
        <f t="shared" si="34"/>
        <v>61.18938775510204</v>
      </c>
      <c r="T98" s="75" t="s">
        <v>28</v>
      </c>
    </row>
    <row r="99" spans="1:20" s="1" customFormat="1">
      <c r="A99" s="71"/>
      <c r="B99" s="80"/>
      <c r="C99" s="80"/>
      <c r="D99" s="80"/>
      <c r="E99" s="80"/>
      <c r="F99" s="80"/>
      <c r="G99" s="80"/>
      <c r="H99" s="80"/>
      <c r="I99" s="81"/>
      <c r="J99" s="80"/>
      <c r="K99" s="80"/>
      <c r="L99" s="81"/>
      <c r="M99" s="80"/>
      <c r="N99" s="80"/>
      <c r="O99" s="81"/>
      <c r="P99" s="81"/>
      <c r="Q99" s="75"/>
      <c r="R99" s="80"/>
      <c r="S99" s="81"/>
      <c r="T99" s="75"/>
    </row>
    <row r="100" spans="1:20" s="1" customFormat="1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69"/>
      <c r="T100" s="70" t="s">
        <v>144</v>
      </c>
    </row>
    <row r="101" spans="1:20" s="1" customFormat="1">
      <c r="A101" s="24"/>
      <c r="B101" s="24"/>
      <c r="C101" s="24"/>
      <c r="D101" s="24"/>
      <c r="E101" s="24"/>
      <c r="F101" s="24"/>
      <c r="G101" s="24"/>
      <c r="H101" s="24"/>
      <c r="I101" s="24"/>
      <c r="J101" s="24" t="s">
        <v>145</v>
      </c>
      <c r="K101" s="24"/>
      <c r="L101" s="24"/>
      <c r="M101" s="24"/>
      <c r="N101" s="24"/>
      <c r="O101" s="24"/>
      <c r="P101" s="24"/>
      <c r="Q101" s="24"/>
      <c r="R101" s="24"/>
      <c r="S101" s="66"/>
      <c r="T101" s="67"/>
    </row>
    <row r="102" spans="1:20" s="1" customFormat="1" ht="15.75">
      <c r="A102" s="87" t="s">
        <v>146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</row>
    <row r="103" spans="1:20" s="1" customFormat="1" ht="15.75">
      <c r="A103" s="88" t="s">
        <v>147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</row>
    <row r="104" spans="1:20" s="1" customFormat="1" ht="38.25">
      <c r="A104" s="2" t="s">
        <v>3</v>
      </c>
      <c r="B104" s="2" t="s">
        <v>4</v>
      </c>
      <c r="C104" s="2" t="s">
        <v>5</v>
      </c>
      <c r="D104" s="86" t="s">
        <v>6</v>
      </c>
      <c r="E104" s="86"/>
      <c r="F104" s="3" t="s">
        <v>7</v>
      </c>
      <c r="G104" s="3" t="s">
        <v>8</v>
      </c>
      <c r="H104" s="3" t="s">
        <v>9</v>
      </c>
      <c r="I104" s="3" t="s">
        <v>10</v>
      </c>
      <c r="J104" s="3" t="s">
        <v>11</v>
      </c>
      <c r="K104" s="3" t="s">
        <v>12</v>
      </c>
      <c r="L104" s="4" t="s">
        <v>13</v>
      </c>
      <c r="M104" s="3" t="s">
        <v>14</v>
      </c>
      <c r="N104" s="3" t="s">
        <v>15</v>
      </c>
      <c r="O104" s="5" t="s">
        <v>16</v>
      </c>
      <c r="P104" s="5" t="s">
        <v>17</v>
      </c>
      <c r="Q104" s="3" t="s">
        <v>18</v>
      </c>
      <c r="R104" s="3" t="s">
        <v>19</v>
      </c>
      <c r="S104" s="6" t="s">
        <v>20</v>
      </c>
      <c r="T104" s="3" t="s">
        <v>21</v>
      </c>
    </row>
    <row r="105" spans="1:20" s="1" customFormat="1">
      <c r="A105" s="7">
        <v>1</v>
      </c>
      <c r="B105" s="2" t="s">
        <v>148</v>
      </c>
      <c r="C105" s="2" t="s">
        <v>149</v>
      </c>
      <c r="D105" s="2" t="s">
        <v>31</v>
      </c>
      <c r="E105" s="2" t="s">
        <v>36</v>
      </c>
      <c r="F105" s="2" t="s">
        <v>150</v>
      </c>
      <c r="G105" s="2">
        <v>623</v>
      </c>
      <c r="H105" s="2">
        <v>750</v>
      </c>
      <c r="I105" s="11">
        <f>G105/H105*100*20/100</f>
        <v>16.613333333333333</v>
      </c>
      <c r="J105" s="2">
        <v>654</v>
      </c>
      <c r="K105" s="2">
        <v>900</v>
      </c>
      <c r="L105" s="11">
        <f>J105/K105*100*20/100</f>
        <v>14.533333333333335</v>
      </c>
      <c r="M105" s="2">
        <v>1440</v>
      </c>
      <c r="N105" s="2">
        <v>2450</v>
      </c>
      <c r="O105" s="11">
        <f>M105/N105*100*60/100</f>
        <v>35.265306122448983</v>
      </c>
      <c r="P105" s="11">
        <f>SUM(I105,L105,O105)</f>
        <v>66.411972789115651</v>
      </c>
      <c r="Q105" s="3" t="s">
        <v>27</v>
      </c>
      <c r="R105" s="2">
        <v>1</v>
      </c>
      <c r="S105" s="11">
        <f>P105-R105</f>
        <v>65.411972789115651</v>
      </c>
      <c r="T105" s="3" t="s">
        <v>151</v>
      </c>
    </row>
    <row r="106" spans="1:20" s="1" customFormat="1">
      <c r="A106" s="7"/>
      <c r="B106" s="8"/>
      <c r="C106" s="8"/>
      <c r="D106" s="8"/>
      <c r="E106" s="8"/>
      <c r="F106" s="8"/>
      <c r="G106" s="8"/>
      <c r="H106" s="8"/>
      <c r="I106" s="53"/>
      <c r="J106" s="8"/>
      <c r="K106" s="8"/>
      <c r="L106" s="53"/>
      <c r="M106" s="8"/>
      <c r="N106" s="8"/>
      <c r="O106" s="9"/>
      <c r="P106" s="9"/>
      <c r="Q106" s="10"/>
      <c r="R106" s="8"/>
      <c r="S106" s="9"/>
      <c r="T106" s="10"/>
    </row>
    <row r="107" spans="1:20" s="1" customForma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66"/>
      <c r="T107" s="67"/>
    </row>
    <row r="108" spans="1:20" s="1" customForma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66"/>
      <c r="T108" s="67" t="s">
        <v>152</v>
      </c>
    </row>
    <row r="109" spans="1:20" s="1" customFormat="1">
      <c r="A109" s="24"/>
      <c r="B109" s="24"/>
      <c r="C109" s="24"/>
      <c r="D109" s="24"/>
      <c r="E109" s="24"/>
      <c r="F109" s="24"/>
      <c r="G109" s="24"/>
      <c r="H109" s="24"/>
      <c r="I109" s="24"/>
      <c r="J109" s="24" t="s">
        <v>153</v>
      </c>
      <c r="K109" s="24"/>
      <c r="L109" s="24"/>
      <c r="M109" s="24"/>
      <c r="N109" s="24"/>
      <c r="O109" s="24"/>
      <c r="P109" s="24"/>
      <c r="Q109" s="24"/>
      <c r="R109" s="24"/>
      <c r="S109" s="66"/>
      <c r="T109" s="67"/>
    </row>
    <row r="110" spans="1:20" s="1" customFormat="1" ht="15.75">
      <c r="A110" s="87" t="s">
        <v>154</v>
      </c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</row>
    <row r="111" spans="1:20" s="1" customFormat="1" ht="15.75">
      <c r="A111" s="88" t="s">
        <v>112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</row>
    <row r="112" spans="1:20" s="1" customFormat="1" ht="38.25">
      <c r="A112" s="2" t="s">
        <v>155</v>
      </c>
      <c r="B112" s="2" t="s">
        <v>4</v>
      </c>
      <c r="C112" s="2" t="s">
        <v>5</v>
      </c>
      <c r="D112" s="86" t="s">
        <v>6</v>
      </c>
      <c r="E112" s="86"/>
      <c r="F112" s="3" t="s">
        <v>7</v>
      </c>
      <c r="G112" s="3" t="s">
        <v>8</v>
      </c>
      <c r="H112" s="3" t="s">
        <v>9</v>
      </c>
      <c r="I112" s="3" t="s">
        <v>10</v>
      </c>
      <c r="J112" s="3" t="s">
        <v>11</v>
      </c>
      <c r="K112" s="3" t="s">
        <v>12</v>
      </c>
      <c r="L112" s="4" t="s">
        <v>13</v>
      </c>
      <c r="M112" s="3" t="s">
        <v>14</v>
      </c>
      <c r="N112" s="3" t="s">
        <v>15</v>
      </c>
      <c r="O112" s="5" t="s">
        <v>16</v>
      </c>
      <c r="P112" s="5" t="s">
        <v>17</v>
      </c>
      <c r="Q112" s="3" t="s">
        <v>18</v>
      </c>
      <c r="R112" s="3" t="s">
        <v>19</v>
      </c>
      <c r="S112" s="6" t="s">
        <v>20</v>
      </c>
      <c r="T112" s="3" t="s">
        <v>21</v>
      </c>
    </row>
    <row r="113" spans="1:20" s="1" customFormat="1">
      <c r="A113" s="7">
        <v>1</v>
      </c>
      <c r="B113" s="8" t="s">
        <v>156</v>
      </c>
      <c r="C113" s="8" t="s">
        <v>157</v>
      </c>
      <c r="D113" s="8" t="s">
        <v>24</v>
      </c>
      <c r="E113" s="8" t="s">
        <v>74</v>
      </c>
      <c r="F113" s="2" t="s">
        <v>158</v>
      </c>
      <c r="G113" s="8">
        <v>482</v>
      </c>
      <c r="H113" s="8">
        <v>600</v>
      </c>
      <c r="I113" s="9">
        <f>G113/H113*100*20/100</f>
        <v>16.066666666666666</v>
      </c>
      <c r="J113" s="8">
        <v>324</v>
      </c>
      <c r="K113" s="8">
        <v>500</v>
      </c>
      <c r="L113" s="9">
        <f>J113/K113*100*20/100</f>
        <v>12.96</v>
      </c>
      <c r="M113" s="8">
        <v>1467</v>
      </c>
      <c r="N113" s="8">
        <v>2450</v>
      </c>
      <c r="O113" s="9">
        <f>M113/N113*100*60/100</f>
        <v>35.926530612244896</v>
      </c>
      <c r="P113" s="9">
        <f>SUM(I113,L113,O113)</f>
        <v>64.95319727891156</v>
      </c>
      <c r="Q113" s="10" t="s">
        <v>103</v>
      </c>
      <c r="R113" s="8">
        <v>0</v>
      </c>
      <c r="S113" s="9">
        <f>P113-R113</f>
        <v>64.95319727891156</v>
      </c>
      <c r="T113" s="10"/>
    </row>
    <row r="114" spans="1:20" s="1" customFormat="1">
      <c r="A114" s="7"/>
      <c r="B114" s="2"/>
      <c r="C114" s="2"/>
      <c r="D114" s="2"/>
      <c r="E114" s="2"/>
      <c r="F114" s="2"/>
      <c r="G114" s="2"/>
      <c r="H114" s="2"/>
      <c r="I114" s="11"/>
      <c r="J114" s="2"/>
      <c r="K114" s="2"/>
      <c r="L114" s="11"/>
      <c r="M114" s="2"/>
      <c r="N114" s="2"/>
      <c r="O114" s="11"/>
      <c r="P114" s="11"/>
      <c r="Q114" s="3"/>
      <c r="R114" s="2"/>
      <c r="S114" s="11"/>
      <c r="T114" s="3"/>
    </row>
    <row r="115" spans="1:20" s="1" customForma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66"/>
      <c r="T115" s="67" t="s">
        <v>159</v>
      </c>
    </row>
    <row r="116" spans="1:20" s="1" customFormat="1">
      <c r="A116" s="24"/>
      <c r="B116" s="24"/>
      <c r="C116" s="24"/>
      <c r="D116" s="24"/>
      <c r="E116" s="24"/>
      <c r="F116" s="24"/>
      <c r="G116" s="24"/>
      <c r="H116" s="24"/>
      <c r="I116" s="24"/>
      <c r="J116" s="24" t="s">
        <v>160</v>
      </c>
      <c r="K116" s="24"/>
      <c r="L116" s="24"/>
      <c r="M116" s="24"/>
      <c r="N116" s="24"/>
      <c r="O116" s="24"/>
      <c r="P116" s="24"/>
      <c r="Q116" s="24"/>
      <c r="R116" s="24"/>
      <c r="S116" s="66"/>
      <c r="T116" s="67"/>
    </row>
    <row r="117" spans="1:20" s="1" customFormat="1" ht="15.75">
      <c r="A117" s="87" t="s">
        <v>161</v>
      </c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</row>
    <row r="118" spans="1:20" s="1" customFormat="1" ht="15.75">
      <c r="A118" s="88" t="s">
        <v>162</v>
      </c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</row>
    <row r="119" spans="1:20" s="1" customFormat="1" ht="38.25">
      <c r="A119" s="2" t="s">
        <v>3</v>
      </c>
      <c r="B119" s="2" t="s">
        <v>4</v>
      </c>
      <c r="C119" s="2" t="s">
        <v>5</v>
      </c>
      <c r="D119" s="86" t="s">
        <v>6</v>
      </c>
      <c r="E119" s="86"/>
      <c r="F119" s="3" t="s">
        <v>7</v>
      </c>
      <c r="G119" s="3" t="s">
        <v>8</v>
      </c>
      <c r="H119" s="3" t="s">
        <v>9</v>
      </c>
      <c r="I119" s="3" t="s">
        <v>10</v>
      </c>
      <c r="J119" s="3" t="s">
        <v>11</v>
      </c>
      <c r="K119" s="3" t="s">
        <v>12</v>
      </c>
      <c r="L119" s="4" t="s">
        <v>13</v>
      </c>
      <c r="M119" s="3" t="s">
        <v>14</v>
      </c>
      <c r="N119" s="3" t="s">
        <v>15</v>
      </c>
      <c r="O119" s="5" t="s">
        <v>16</v>
      </c>
      <c r="P119" s="5" t="s">
        <v>17</v>
      </c>
      <c r="Q119" s="3" t="s">
        <v>18</v>
      </c>
      <c r="R119" s="3" t="s">
        <v>19</v>
      </c>
      <c r="S119" s="6" t="s">
        <v>20</v>
      </c>
      <c r="T119" s="3" t="s">
        <v>21</v>
      </c>
    </row>
    <row r="120" spans="1:20" s="1" customFormat="1">
      <c r="A120" s="7">
        <v>1</v>
      </c>
      <c r="B120" s="8" t="s">
        <v>163</v>
      </c>
      <c r="C120" s="8" t="s">
        <v>164</v>
      </c>
      <c r="D120" s="8" t="s">
        <v>24</v>
      </c>
      <c r="E120" s="8" t="s">
        <v>32</v>
      </c>
      <c r="F120" s="8" t="s">
        <v>165</v>
      </c>
      <c r="G120" s="8">
        <v>520</v>
      </c>
      <c r="H120" s="8">
        <v>600</v>
      </c>
      <c r="I120" s="9">
        <f>G120/H120*100*20/100</f>
        <v>17.333333333333336</v>
      </c>
      <c r="J120" s="8">
        <v>562</v>
      </c>
      <c r="K120" s="8">
        <v>900</v>
      </c>
      <c r="L120" s="9">
        <f>J120/K120*100*20/100</f>
        <v>12.488888888888889</v>
      </c>
      <c r="M120" s="8">
        <v>1598</v>
      </c>
      <c r="N120" s="8">
        <v>2450</v>
      </c>
      <c r="O120" s="9">
        <f>M120/N120*100*60/100</f>
        <v>39.13469387755103</v>
      </c>
      <c r="P120" s="9">
        <f>SUM(I120,L120,O120)</f>
        <v>68.956916099773252</v>
      </c>
      <c r="Q120" s="10" t="s">
        <v>166</v>
      </c>
      <c r="R120" s="8">
        <v>0</v>
      </c>
      <c r="S120" s="9">
        <f>P120-R120</f>
        <v>68.956916099773252</v>
      </c>
      <c r="T120" s="10"/>
    </row>
    <row r="121" spans="1:20" s="1" customFormat="1">
      <c r="A121" s="7"/>
      <c r="B121" s="2"/>
      <c r="C121" s="2"/>
      <c r="D121" s="2"/>
      <c r="E121" s="2"/>
      <c r="F121" s="2"/>
      <c r="G121" s="2"/>
      <c r="H121" s="2"/>
      <c r="I121" s="11"/>
      <c r="J121" s="2"/>
      <c r="K121" s="2"/>
      <c r="L121" s="11"/>
      <c r="M121" s="2"/>
      <c r="N121" s="2"/>
      <c r="O121" s="11"/>
      <c r="P121" s="11"/>
      <c r="Q121" s="3"/>
      <c r="R121" s="2"/>
      <c r="S121" s="11"/>
      <c r="T121" s="3"/>
    </row>
    <row r="122" spans="1:20" s="1" customForma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66"/>
      <c r="T122" s="67" t="s">
        <v>167</v>
      </c>
    </row>
    <row r="123" spans="1:20" s="1" customFormat="1">
      <c r="A123" s="24"/>
      <c r="B123" s="24"/>
      <c r="C123" s="24"/>
      <c r="D123" s="24"/>
      <c r="E123" s="24"/>
      <c r="F123" s="24"/>
      <c r="G123" s="24"/>
      <c r="H123" s="24"/>
      <c r="I123" s="24"/>
      <c r="J123" s="24" t="s">
        <v>168</v>
      </c>
      <c r="K123" s="24"/>
      <c r="L123" s="24"/>
      <c r="M123" s="24"/>
      <c r="N123" s="24"/>
      <c r="O123" s="24"/>
      <c r="P123" s="24"/>
      <c r="Q123" s="24"/>
      <c r="R123" s="24"/>
      <c r="S123" s="66"/>
      <c r="T123" s="67"/>
    </row>
    <row r="124" spans="1:20" s="1" customFormat="1" ht="15.75">
      <c r="A124" s="87" t="s">
        <v>169</v>
      </c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</row>
    <row r="125" spans="1:20" s="1" customFormat="1" ht="15.75">
      <c r="A125" s="88" t="s">
        <v>147</v>
      </c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</row>
    <row r="126" spans="1:20" s="1" customFormat="1" ht="38.25">
      <c r="A126" s="2" t="s">
        <v>3</v>
      </c>
      <c r="B126" s="2" t="s">
        <v>4</v>
      </c>
      <c r="C126" s="2" t="s">
        <v>5</v>
      </c>
      <c r="D126" s="86" t="s">
        <v>6</v>
      </c>
      <c r="E126" s="86"/>
      <c r="F126" s="3" t="s">
        <v>7</v>
      </c>
      <c r="G126" s="3" t="s">
        <v>8</v>
      </c>
      <c r="H126" s="3" t="s">
        <v>9</v>
      </c>
      <c r="I126" s="3" t="s">
        <v>10</v>
      </c>
      <c r="J126" s="3" t="s">
        <v>11</v>
      </c>
      <c r="K126" s="3" t="s">
        <v>12</v>
      </c>
      <c r="L126" s="4" t="s">
        <v>13</v>
      </c>
      <c r="M126" s="3" t="s">
        <v>14</v>
      </c>
      <c r="N126" s="3" t="s">
        <v>15</v>
      </c>
      <c r="O126" s="5" t="s">
        <v>16</v>
      </c>
      <c r="P126" s="5" t="s">
        <v>17</v>
      </c>
      <c r="Q126" s="3" t="s">
        <v>18</v>
      </c>
      <c r="R126" s="3" t="s">
        <v>19</v>
      </c>
      <c r="S126" s="6" t="s">
        <v>20</v>
      </c>
      <c r="T126" s="3" t="s">
        <v>21</v>
      </c>
    </row>
    <row r="127" spans="1:20" s="1" customFormat="1">
      <c r="A127" s="7">
        <v>1</v>
      </c>
      <c r="B127" s="8" t="s">
        <v>170</v>
      </c>
      <c r="C127" s="8" t="s">
        <v>171</v>
      </c>
      <c r="D127" s="8" t="s">
        <v>43</v>
      </c>
      <c r="E127" s="8" t="s">
        <v>74</v>
      </c>
      <c r="F127" s="8" t="s">
        <v>172</v>
      </c>
      <c r="G127" s="8">
        <v>632</v>
      </c>
      <c r="H127" s="8">
        <v>750</v>
      </c>
      <c r="I127" s="9">
        <f t="shared" ref="I127" si="35">G127/H127*100*20/100</f>
        <v>16.853333333333332</v>
      </c>
      <c r="J127" s="8">
        <v>593</v>
      </c>
      <c r="K127" s="8">
        <v>900</v>
      </c>
      <c r="L127" s="9">
        <f t="shared" ref="L127" si="36">J127/K127*100*20/100</f>
        <v>13.177777777777779</v>
      </c>
      <c r="M127" s="8">
        <v>1416</v>
      </c>
      <c r="N127" s="8">
        <v>2450</v>
      </c>
      <c r="O127" s="9">
        <f t="shared" ref="O127" si="37">M127/N127*100*60/100</f>
        <v>34.677551020408167</v>
      </c>
      <c r="P127" s="9">
        <f t="shared" ref="P127" si="38">SUM(I127,L127,O127)</f>
        <v>64.708662131519276</v>
      </c>
      <c r="Q127" s="10" t="s">
        <v>173</v>
      </c>
      <c r="R127" s="8">
        <v>1</v>
      </c>
      <c r="S127" s="9">
        <f t="shared" ref="S127" si="39">P127-R127</f>
        <v>63.708662131519276</v>
      </c>
      <c r="T127" s="10"/>
    </row>
    <row r="128" spans="1:20" s="1" customFormat="1">
      <c r="A128" s="7"/>
      <c r="B128" s="2"/>
      <c r="C128" s="2"/>
      <c r="D128" s="2"/>
      <c r="E128" s="2"/>
      <c r="F128" s="2"/>
      <c r="G128" s="2"/>
      <c r="H128" s="2"/>
      <c r="I128" s="11"/>
      <c r="J128" s="2"/>
      <c r="K128" s="2"/>
      <c r="L128" s="11"/>
      <c r="M128" s="2"/>
      <c r="N128" s="2"/>
      <c r="O128" s="11"/>
      <c r="P128" s="11"/>
      <c r="Q128" s="3"/>
      <c r="R128" s="2"/>
      <c r="S128" s="11"/>
      <c r="T128" s="3"/>
    </row>
    <row r="129" spans="1:20" s="1" customForma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6"/>
      <c r="T129" s="67" t="s">
        <v>174</v>
      </c>
    </row>
    <row r="130" spans="1:20" s="1" customFormat="1">
      <c r="A130" s="24"/>
      <c r="B130" s="24"/>
      <c r="C130" s="24"/>
      <c r="D130" s="24"/>
      <c r="E130" s="24"/>
      <c r="F130" s="24"/>
      <c r="G130" s="24"/>
      <c r="H130" s="24"/>
      <c r="I130" s="24"/>
      <c r="J130" s="24" t="s">
        <v>175</v>
      </c>
      <c r="K130" s="24"/>
      <c r="L130" s="24"/>
      <c r="M130" s="24"/>
      <c r="N130" s="24"/>
      <c r="O130" s="24"/>
      <c r="P130" s="24"/>
      <c r="Q130" s="24"/>
      <c r="R130" s="24"/>
      <c r="S130" s="66"/>
      <c r="T130" s="67"/>
    </row>
    <row r="131" spans="1:20" s="1" customFormat="1" ht="15.75">
      <c r="A131" s="87" t="s">
        <v>176</v>
      </c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</row>
    <row r="132" spans="1:20" s="1" customFormat="1" ht="15.75">
      <c r="A132" s="88" t="s">
        <v>177</v>
      </c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</row>
    <row r="133" spans="1:20" s="1" customFormat="1" ht="38.25">
      <c r="A133" s="2" t="s">
        <v>3</v>
      </c>
      <c r="B133" s="2" t="s">
        <v>4</v>
      </c>
      <c r="C133" s="2" t="s">
        <v>5</v>
      </c>
      <c r="D133" s="86" t="s">
        <v>6</v>
      </c>
      <c r="E133" s="86"/>
      <c r="F133" s="3" t="s">
        <v>7</v>
      </c>
      <c r="G133" s="3" t="s">
        <v>8</v>
      </c>
      <c r="H133" s="3" t="s">
        <v>9</v>
      </c>
      <c r="I133" s="3" t="s">
        <v>10</v>
      </c>
      <c r="J133" s="3" t="s">
        <v>11</v>
      </c>
      <c r="K133" s="3" t="s">
        <v>12</v>
      </c>
      <c r="L133" s="4" t="s">
        <v>13</v>
      </c>
      <c r="M133" s="3" t="s">
        <v>14</v>
      </c>
      <c r="N133" s="3" t="s">
        <v>15</v>
      </c>
      <c r="O133" s="5" t="s">
        <v>16</v>
      </c>
      <c r="P133" s="5" t="s">
        <v>17</v>
      </c>
      <c r="Q133" s="3" t="s">
        <v>18</v>
      </c>
      <c r="R133" s="3" t="s">
        <v>19</v>
      </c>
      <c r="S133" s="6" t="s">
        <v>20</v>
      </c>
      <c r="T133" s="3" t="s">
        <v>21</v>
      </c>
    </row>
    <row r="134" spans="1:20" s="1" customFormat="1">
      <c r="A134" s="7">
        <v>1</v>
      </c>
      <c r="B134" s="8" t="s">
        <v>178</v>
      </c>
      <c r="C134" s="8" t="s">
        <v>179</v>
      </c>
      <c r="D134" s="8" t="s">
        <v>24</v>
      </c>
      <c r="E134" s="8" t="s">
        <v>32</v>
      </c>
      <c r="F134" s="8" t="s">
        <v>180</v>
      </c>
      <c r="G134" s="8">
        <v>445</v>
      </c>
      <c r="H134" s="8">
        <v>500</v>
      </c>
      <c r="I134" s="53">
        <f>G134/H134*100*20/100</f>
        <v>17.8</v>
      </c>
      <c r="J134" s="8">
        <v>686</v>
      </c>
      <c r="K134" s="8">
        <v>900</v>
      </c>
      <c r="L134" s="9">
        <f>J134/K134*100*20/100</f>
        <v>15.244444444444445</v>
      </c>
      <c r="M134" s="8">
        <v>1713</v>
      </c>
      <c r="N134" s="8">
        <v>2450</v>
      </c>
      <c r="O134" s="9">
        <f>M134/N134*100*60/100</f>
        <v>41.951020408163259</v>
      </c>
      <c r="P134" s="9">
        <f>SUM(I134,L134,O134)</f>
        <v>74.995464852607711</v>
      </c>
      <c r="Q134" s="10" t="s">
        <v>27</v>
      </c>
      <c r="R134" s="8">
        <v>0</v>
      </c>
      <c r="S134" s="9">
        <f>P134-R134</f>
        <v>74.995464852607711</v>
      </c>
      <c r="T134" s="10" t="s">
        <v>181</v>
      </c>
    </row>
    <row r="135" spans="1:20">
      <c r="A135" s="7">
        <v>2</v>
      </c>
      <c r="B135" s="8" t="s">
        <v>182</v>
      </c>
      <c r="C135" s="8" t="s">
        <v>124</v>
      </c>
      <c r="D135" s="8" t="s">
        <v>24</v>
      </c>
      <c r="E135" s="8" t="s">
        <v>74</v>
      </c>
      <c r="F135" s="8" t="s">
        <v>180</v>
      </c>
      <c r="G135" s="8">
        <v>437</v>
      </c>
      <c r="H135" s="8">
        <v>500</v>
      </c>
      <c r="I135" s="9">
        <f t="shared" ref="I135:I140" si="40">G135/H135*100*20/100</f>
        <v>17.48</v>
      </c>
      <c r="J135" s="8">
        <v>733</v>
      </c>
      <c r="K135" s="8">
        <v>900</v>
      </c>
      <c r="L135" s="9">
        <f t="shared" ref="L135:L140" si="41">J135/K135*100*20/100</f>
        <v>16.288888888888888</v>
      </c>
      <c r="M135" s="8">
        <v>1555</v>
      </c>
      <c r="N135" s="8">
        <v>2450</v>
      </c>
      <c r="O135" s="9">
        <f t="shared" ref="O135:O140" si="42">M135/N135*100*60/100</f>
        <v>38.08163265306122</v>
      </c>
      <c r="P135" s="9">
        <f t="shared" ref="P135:P140" si="43">SUM(I135,L135,O135)</f>
        <v>71.850521541950116</v>
      </c>
      <c r="Q135" s="10" t="s">
        <v>27</v>
      </c>
      <c r="R135" s="8">
        <v>0</v>
      </c>
      <c r="S135" s="9">
        <f t="shared" ref="S135:S140" si="44">P135-R135</f>
        <v>71.850521541950116</v>
      </c>
      <c r="T135" s="10"/>
    </row>
    <row r="136" spans="1:20" s="1" customFormat="1">
      <c r="A136" s="7">
        <v>3</v>
      </c>
      <c r="B136" s="8" t="s">
        <v>183</v>
      </c>
      <c r="C136" s="8" t="s">
        <v>184</v>
      </c>
      <c r="D136" s="8" t="s">
        <v>24</v>
      </c>
      <c r="E136" s="8" t="s">
        <v>32</v>
      </c>
      <c r="F136" s="8" t="s">
        <v>180</v>
      </c>
      <c r="G136" s="8">
        <v>627</v>
      </c>
      <c r="H136" s="8">
        <v>750</v>
      </c>
      <c r="I136" s="9">
        <f t="shared" si="40"/>
        <v>16.72</v>
      </c>
      <c r="J136" s="8">
        <v>690</v>
      </c>
      <c r="K136" s="8">
        <v>900</v>
      </c>
      <c r="L136" s="9">
        <f t="shared" si="41"/>
        <v>15.333333333333336</v>
      </c>
      <c r="M136" s="8">
        <v>1557</v>
      </c>
      <c r="N136" s="8">
        <v>2450</v>
      </c>
      <c r="O136" s="9">
        <f t="shared" si="42"/>
        <v>38.130612244897954</v>
      </c>
      <c r="P136" s="9">
        <f t="shared" si="43"/>
        <v>70.183945578231288</v>
      </c>
      <c r="Q136" s="10" t="s">
        <v>27</v>
      </c>
      <c r="R136" s="8">
        <v>0</v>
      </c>
      <c r="S136" s="9">
        <f t="shared" si="44"/>
        <v>70.183945578231288</v>
      </c>
      <c r="T136" s="10"/>
    </row>
    <row r="137" spans="1:20" s="1" customFormat="1">
      <c r="A137" s="7">
        <v>4</v>
      </c>
      <c r="B137" s="8" t="s">
        <v>185</v>
      </c>
      <c r="C137" s="8" t="s">
        <v>186</v>
      </c>
      <c r="D137" s="8" t="s">
        <v>31</v>
      </c>
      <c r="E137" s="8" t="s">
        <v>74</v>
      </c>
      <c r="F137" s="8" t="s">
        <v>180</v>
      </c>
      <c r="G137" s="8">
        <v>643</v>
      </c>
      <c r="H137" s="8">
        <v>750</v>
      </c>
      <c r="I137" s="9">
        <f t="shared" si="40"/>
        <v>17.146666666666668</v>
      </c>
      <c r="J137" s="8">
        <v>637</v>
      </c>
      <c r="K137" s="8">
        <v>900</v>
      </c>
      <c r="L137" s="9">
        <f t="shared" si="41"/>
        <v>14.155555555555555</v>
      </c>
      <c r="M137" s="8">
        <v>1526</v>
      </c>
      <c r="N137" s="8">
        <v>2450</v>
      </c>
      <c r="O137" s="9">
        <f t="shared" si="42"/>
        <v>37.371428571428574</v>
      </c>
      <c r="P137" s="9">
        <f t="shared" si="43"/>
        <v>68.673650793650793</v>
      </c>
      <c r="Q137" s="10" t="s">
        <v>27</v>
      </c>
      <c r="R137" s="8">
        <v>0</v>
      </c>
      <c r="S137" s="9">
        <f t="shared" si="44"/>
        <v>68.673650793650793</v>
      </c>
      <c r="T137" s="10"/>
    </row>
    <row r="138" spans="1:20" s="1" customFormat="1">
      <c r="A138" s="7">
        <v>5</v>
      </c>
      <c r="B138" s="8" t="s">
        <v>187</v>
      </c>
      <c r="C138" s="8" t="s">
        <v>188</v>
      </c>
      <c r="D138" s="8" t="s">
        <v>31</v>
      </c>
      <c r="E138" s="8" t="s">
        <v>74</v>
      </c>
      <c r="F138" s="8" t="s">
        <v>180</v>
      </c>
      <c r="G138" s="8">
        <v>623</v>
      </c>
      <c r="H138" s="8">
        <v>750</v>
      </c>
      <c r="I138" s="9">
        <f t="shared" si="40"/>
        <v>16.613333333333333</v>
      </c>
      <c r="J138" s="8">
        <v>612</v>
      </c>
      <c r="K138" s="8">
        <v>900</v>
      </c>
      <c r="L138" s="9">
        <f t="shared" si="41"/>
        <v>13.6</v>
      </c>
      <c r="M138" s="8">
        <v>1451</v>
      </c>
      <c r="N138" s="8">
        <v>2450</v>
      </c>
      <c r="O138" s="9">
        <f t="shared" si="42"/>
        <v>35.534693877551021</v>
      </c>
      <c r="P138" s="9">
        <f t="shared" si="43"/>
        <v>65.748027210884345</v>
      </c>
      <c r="Q138" s="10" t="s">
        <v>27</v>
      </c>
      <c r="R138" s="8">
        <v>0</v>
      </c>
      <c r="S138" s="9">
        <f t="shared" si="44"/>
        <v>65.748027210884345</v>
      </c>
      <c r="T138" s="10"/>
    </row>
    <row r="139" spans="1:20" s="1" customFormat="1">
      <c r="A139" s="7">
        <v>6</v>
      </c>
      <c r="B139" s="8" t="s">
        <v>148</v>
      </c>
      <c r="C139" s="8" t="s">
        <v>149</v>
      </c>
      <c r="D139" s="8" t="s">
        <v>31</v>
      </c>
      <c r="E139" s="8" t="s">
        <v>36</v>
      </c>
      <c r="F139" s="8" t="s">
        <v>180</v>
      </c>
      <c r="G139" s="8">
        <v>623</v>
      </c>
      <c r="H139" s="8">
        <v>750</v>
      </c>
      <c r="I139" s="9">
        <f t="shared" si="40"/>
        <v>16.613333333333333</v>
      </c>
      <c r="J139" s="8">
        <v>654</v>
      </c>
      <c r="K139" s="8">
        <v>900</v>
      </c>
      <c r="L139" s="9">
        <f t="shared" si="41"/>
        <v>14.533333333333335</v>
      </c>
      <c r="M139" s="8">
        <v>1440</v>
      </c>
      <c r="N139" s="8">
        <v>2450</v>
      </c>
      <c r="O139" s="9">
        <f t="shared" si="42"/>
        <v>35.265306122448983</v>
      </c>
      <c r="P139" s="9">
        <f t="shared" si="43"/>
        <v>66.411972789115651</v>
      </c>
      <c r="Q139" s="10" t="s">
        <v>27</v>
      </c>
      <c r="R139" s="8">
        <v>1</v>
      </c>
      <c r="S139" s="9">
        <f t="shared" si="44"/>
        <v>65.411972789115651</v>
      </c>
      <c r="T139" s="3"/>
    </row>
    <row r="140" spans="1:20" s="1" customFormat="1">
      <c r="A140" s="7">
        <v>7</v>
      </c>
      <c r="B140" s="8" t="s">
        <v>189</v>
      </c>
      <c r="C140" s="8" t="s">
        <v>190</v>
      </c>
      <c r="D140" s="8" t="s">
        <v>31</v>
      </c>
      <c r="E140" s="8" t="s">
        <v>191</v>
      </c>
      <c r="F140" s="8" t="s">
        <v>180</v>
      </c>
      <c r="G140" s="8">
        <v>567</v>
      </c>
      <c r="H140" s="8">
        <v>750</v>
      </c>
      <c r="I140" s="9">
        <f t="shared" si="40"/>
        <v>15.12</v>
      </c>
      <c r="J140" s="8">
        <v>521</v>
      </c>
      <c r="K140" s="8">
        <v>900</v>
      </c>
      <c r="L140" s="9">
        <f t="shared" si="41"/>
        <v>11.577777777777778</v>
      </c>
      <c r="M140" s="8">
        <v>1432</v>
      </c>
      <c r="N140" s="8">
        <v>2450</v>
      </c>
      <c r="O140" s="9">
        <f t="shared" si="42"/>
        <v>35.069387755102042</v>
      </c>
      <c r="P140" s="9">
        <f t="shared" si="43"/>
        <v>61.767165532879815</v>
      </c>
      <c r="Q140" s="10" t="s">
        <v>27</v>
      </c>
      <c r="R140" s="8">
        <v>2</v>
      </c>
      <c r="S140" s="9">
        <f t="shared" si="44"/>
        <v>59.767165532879815</v>
      </c>
      <c r="T140" s="10"/>
    </row>
    <row r="141" spans="1:20" s="1" customFormat="1">
      <c r="A141" s="7"/>
      <c r="B141" s="2"/>
      <c r="C141" s="2"/>
      <c r="D141" s="2"/>
      <c r="E141" s="2"/>
      <c r="F141" s="2"/>
      <c r="G141" s="2"/>
      <c r="H141" s="2"/>
      <c r="I141" s="11"/>
      <c r="J141" s="2"/>
      <c r="K141" s="2"/>
      <c r="L141" s="11"/>
      <c r="M141" s="2"/>
      <c r="N141" s="2"/>
      <c r="O141" s="11"/>
      <c r="P141" s="11"/>
      <c r="Q141" s="3"/>
      <c r="R141" s="2"/>
      <c r="S141" s="11"/>
      <c r="T141" s="3"/>
    </row>
    <row r="142" spans="1:20" s="1" customForma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69"/>
      <c r="T142" s="70" t="s">
        <v>192</v>
      </c>
    </row>
    <row r="143" spans="1:20" s="1" customFormat="1">
      <c r="A143" s="24"/>
      <c r="B143" s="24"/>
      <c r="C143" s="24"/>
      <c r="D143" s="24"/>
      <c r="E143" s="24"/>
      <c r="F143" s="24"/>
      <c r="G143" s="24"/>
      <c r="H143" s="24"/>
      <c r="I143" s="24"/>
      <c r="J143" s="24" t="s">
        <v>193</v>
      </c>
      <c r="K143" s="24"/>
      <c r="L143" s="24"/>
      <c r="M143" s="24"/>
      <c r="N143" s="24"/>
      <c r="O143" s="24"/>
      <c r="P143" s="24"/>
      <c r="Q143" s="24"/>
      <c r="R143" s="24"/>
      <c r="S143" s="66"/>
      <c r="T143" s="67"/>
    </row>
    <row r="144" spans="1:20" s="1" customFormat="1" ht="15.75">
      <c r="A144" s="87" t="s">
        <v>194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</row>
    <row r="145" spans="1:20" s="1" customFormat="1" ht="15.75">
      <c r="A145" s="88" t="s">
        <v>99</v>
      </c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</row>
    <row r="146" spans="1:20" s="1" customFormat="1" ht="38.25">
      <c r="A146" s="2" t="s">
        <v>3</v>
      </c>
      <c r="B146" s="2" t="s">
        <v>4</v>
      </c>
      <c r="C146" s="2" t="s">
        <v>5</v>
      </c>
      <c r="D146" s="86" t="s">
        <v>6</v>
      </c>
      <c r="E146" s="86"/>
      <c r="F146" s="3" t="s">
        <v>7</v>
      </c>
      <c r="G146" s="3" t="s">
        <v>8</v>
      </c>
      <c r="H146" s="3" t="s">
        <v>9</v>
      </c>
      <c r="I146" s="3" t="s">
        <v>10</v>
      </c>
      <c r="J146" s="3" t="s">
        <v>11</v>
      </c>
      <c r="K146" s="3" t="s">
        <v>12</v>
      </c>
      <c r="L146" s="4" t="s">
        <v>13</v>
      </c>
      <c r="M146" s="3" t="s">
        <v>14</v>
      </c>
      <c r="N146" s="3" t="s">
        <v>15</v>
      </c>
      <c r="O146" s="5" t="s">
        <v>16</v>
      </c>
      <c r="P146" s="5" t="s">
        <v>17</v>
      </c>
      <c r="Q146" s="3" t="s">
        <v>18</v>
      </c>
      <c r="R146" s="3" t="s">
        <v>19</v>
      </c>
      <c r="S146" s="6" t="s">
        <v>20</v>
      </c>
      <c r="T146" s="3" t="s">
        <v>21</v>
      </c>
    </row>
    <row r="147" spans="1:20" s="1" customFormat="1" ht="25.5">
      <c r="A147" s="7">
        <v>1</v>
      </c>
      <c r="B147" s="8" t="s">
        <v>195</v>
      </c>
      <c r="C147" s="8" t="s">
        <v>196</v>
      </c>
      <c r="D147" s="8" t="s">
        <v>24</v>
      </c>
      <c r="E147" s="8" t="s">
        <v>74</v>
      </c>
      <c r="F147" s="8" t="s">
        <v>197</v>
      </c>
      <c r="G147" s="8">
        <v>574</v>
      </c>
      <c r="H147" s="8">
        <v>600</v>
      </c>
      <c r="I147" s="9">
        <f t="shared" ref="I147:I148" si="45">G147/H147*100*20/100</f>
        <v>19.133333333333336</v>
      </c>
      <c r="J147" s="8">
        <v>797</v>
      </c>
      <c r="K147" s="8">
        <v>900</v>
      </c>
      <c r="L147" s="9">
        <f t="shared" ref="L147:L148" si="46">J147/K147*100*20/100</f>
        <v>17.711111111111112</v>
      </c>
      <c r="M147" s="8">
        <v>1765</v>
      </c>
      <c r="N147" s="8">
        <v>2450</v>
      </c>
      <c r="O147" s="9">
        <f t="shared" ref="O147:O148" si="47">M147/N147*100*60/100</f>
        <v>43.224489795918359</v>
      </c>
      <c r="P147" s="9">
        <f t="shared" ref="P147:P148" si="48">SUM(I147,L147,O147)</f>
        <v>80.068934240362807</v>
      </c>
      <c r="Q147" s="10" t="s">
        <v>103</v>
      </c>
      <c r="R147" s="8">
        <v>0</v>
      </c>
      <c r="S147" s="9">
        <f t="shared" ref="S147:S148" si="49">P147-R147</f>
        <v>80.068934240362807</v>
      </c>
      <c r="T147" s="10" t="s">
        <v>28</v>
      </c>
    </row>
    <row r="148" spans="1:20">
      <c r="A148" s="7">
        <v>2</v>
      </c>
      <c r="B148" s="8" t="s">
        <v>198</v>
      </c>
      <c r="C148" s="8" t="s">
        <v>199</v>
      </c>
      <c r="D148" s="8" t="s">
        <v>24</v>
      </c>
      <c r="E148" s="8" t="s">
        <v>74</v>
      </c>
      <c r="F148" s="8" t="s">
        <v>197</v>
      </c>
      <c r="G148" s="8">
        <v>666</v>
      </c>
      <c r="H148" s="8">
        <v>750</v>
      </c>
      <c r="I148" s="9">
        <f t="shared" si="45"/>
        <v>17.760000000000002</v>
      </c>
      <c r="J148" s="8">
        <v>603</v>
      </c>
      <c r="K148" s="8">
        <v>900</v>
      </c>
      <c r="L148" s="9">
        <f t="shared" si="46"/>
        <v>13.4</v>
      </c>
      <c r="M148" s="8">
        <v>1543</v>
      </c>
      <c r="N148" s="8">
        <v>2450</v>
      </c>
      <c r="O148" s="9">
        <f t="shared" si="47"/>
        <v>37.787755102040812</v>
      </c>
      <c r="P148" s="9">
        <f t="shared" si="48"/>
        <v>68.947755102040816</v>
      </c>
      <c r="Q148" s="10" t="s">
        <v>103</v>
      </c>
      <c r="R148" s="8">
        <v>0</v>
      </c>
      <c r="S148" s="9">
        <f t="shared" si="49"/>
        <v>68.947755102040816</v>
      </c>
      <c r="T148" s="10"/>
    </row>
    <row r="149" spans="1:20" s="1" customFormat="1">
      <c r="A149" s="7">
        <v>3</v>
      </c>
      <c r="B149" s="8" t="s">
        <v>200</v>
      </c>
      <c r="C149" s="8" t="s">
        <v>201</v>
      </c>
      <c r="D149" s="8" t="s">
        <v>31</v>
      </c>
      <c r="E149" s="8" t="s">
        <v>74</v>
      </c>
      <c r="F149" s="8" t="s">
        <v>197</v>
      </c>
      <c r="G149" s="8">
        <v>399</v>
      </c>
      <c r="H149" s="8">
        <v>500</v>
      </c>
      <c r="I149" s="9">
        <f>G149/H149*100*20/100</f>
        <v>15.960000000000003</v>
      </c>
      <c r="J149" s="8">
        <v>547</v>
      </c>
      <c r="K149" s="8">
        <v>900</v>
      </c>
      <c r="L149" s="9">
        <f>J149/K149*100*20/100</f>
        <v>12.155555555555555</v>
      </c>
      <c r="M149" s="8">
        <v>3395</v>
      </c>
      <c r="N149" s="8">
        <v>5050</v>
      </c>
      <c r="O149" s="9">
        <f>M149/N149*100*60/100</f>
        <v>40.336633663366335</v>
      </c>
      <c r="P149" s="9">
        <f>SUM(I149,L149,O149)</f>
        <v>68.452189218921887</v>
      </c>
      <c r="Q149" s="10" t="s">
        <v>82</v>
      </c>
      <c r="R149" s="8">
        <v>0</v>
      </c>
      <c r="S149" s="9">
        <f>P149-R149</f>
        <v>68.452189218921887</v>
      </c>
      <c r="T149" s="10"/>
    </row>
    <row r="150" spans="1:20" s="1" customFormat="1">
      <c r="A150" s="7"/>
      <c r="B150" s="2"/>
      <c r="C150" s="2"/>
      <c r="D150" s="2"/>
      <c r="E150" s="2"/>
      <c r="F150" s="2"/>
      <c r="G150" s="2"/>
      <c r="H150" s="2"/>
      <c r="I150" s="11"/>
      <c r="J150" s="2"/>
      <c r="K150" s="2"/>
      <c r="L150" s="11"/>
      <c r="M150" s="2"/>
      <c r="N150" s="2"/>
      <c r="O150" s="11"/>
      <c r="P150" s="11"/>
      <c r="Q150" s="3"/>
      <c r="R150" s="2"/>
      <c r="S150" s="11"/>
      <c r="T150" s="3"/>
    </row>
    <row r="155" spans="1:20">
      <c r="F155" s="82"/>
      <c r="G155" s="82"/>
      <c r="H155" s="82"/>
      <c r="I155" s="82"/>
    </row>
    <row r="161" spans="2:16">
      <c r="B161" s="66" t="s">
        <v>206</v>
      </c>
      <c r="P161" s="66" t="s">
        <v>206</v>
      </c>
    </row>
    <row r="162" spans="2:16" ht="15.75">
      <c r="B162" s="83" t="s">
        <v>202</v>
      </c>
      <c r="F162" s="82"/>
      <c r="G162" s="84"/>
      <c r="H162" s="82"/>
      <c r="I162" s="82"/>
      <c r="P162" s="83" t="s">
        <v>203</v>
      </c>
    </row>
    <row r="163" spans="2:16" ht="15.75">
      <c r="B163" s="83" t="s">
        <v>204</v>
      </c>
      <c r="F163" s="82"/>
      <c r="G163" s="84"/>
      <c r="H163" s="82"/>
      <c r="I163" s="82"/>
      <c r="P163" s="83" t="s">
        <v>205</v>
      </c>
    </row>
  </sheetData>
  <mergeCells count="46">
    <mergeCell ref="A39:T39"/>
    <mergeCell ref="A1:T2"/>
    <mergeCell ref="A3:T3"/>
    <mergeCell ref="A4:T4"/>
    <mergeCell ref="D5:E5"/>
    <mergeCell ref="A16:T16"/>
    <mergeCell ref="A17:T17"/>
    <mergeCell ref="D18:E18"/>
    <mergeCell ref="A25:T25"/>
    <mergeCell ref="A26:T26"/>
    <mergeCell ref="D27:E27"/>
    <mergeCell ref="A38:T38"/>
    <mergeCell ref="A79:T79"/>
    <mergeCell ref="D40:E40"/>
    <mergeCell ref="A48:T48"/>
    <mergeCell ref="A49:T49"/>
    <mergeCell ref="D50:E50"/>
    <mergeCell ref="A57:T57"/>
    <mergeCell ref="A58:T58"/>
    <mergeCell ref="D59:E59"/>
    <mergeCell ref="A70:T70"/>
    <mergeCell ref="A71:T71"/>
    <mergeCell ref="D72:E72"/>
    <mergeCell ref="A78:T78"/>
    <mergeCell ref="A118:T118"/>
    <mergeCell ref="D80:E80"/>
    <mergeCell ref="A86:T86"/>
    <mergeCell ref="A87:T87"/>
    <mergeCell ref="D88:E88"/>
    <mergeCell ref="A102:T102"/>
    <mergeCell ref="A103:T103"/>
    <mergeCell ref="D104:E104"/>
    <mergeCell ref="A110:T110"/>
    <mergeCell ref="A111:T111"/>
    <mergeCell ref="D112:E112"/>
    <mergeCell ref="A117:T117"/>
    <mergeCell ref="D133:E133"/>
    <mergeCell ref="A144:T144"/>
    <mergeCell ref="A145:T145"/>
    <mergeCell ref="D146:E146"/>
    <mergeCell ref="D119:E119"/>
    <mergeCell ref="A124:T124"/>
    <mergeCell ref="A125:T125"/>
    <mergeCell ref="D126:E126"/>
    <mergeCell ref="A131:T131"/>
    <mergeCell ref="A132:T132"/>
  </mergeCells>
  <printOptions horizontalCentered="1"/>
  <pageMargins left="0.98425196850393704" right="0.98425196850393704" top="0.59055118110236227" bottom="0.59055118110236227" header="0" footer="0"/>
  <pageSetup paperSize="5" scale="65" orientation="landscape" horizontalDpi="200" verticalDpi="200" r:id="rId1"/>
  <rowBreaks count="14" manualBreakCount="14">
    <brk id="14" max="16383" man="1"/>
    <brk id="23" max="16383" man="1"/>
    <brk id="36" min="3" max="19" man="1"/>
    <brk id="46" min="3" max="19" man="1"/>
    <brk id="55" min="3" max="19" man="1"/>
    <brk id="68" min="3" max="19" man="1"/>
    <brk id="76" min="3" max="19" man="1"/>
    <brk id="84" min="3" max="19" man="1"/>
    <brk id="100" min="3" max="19" man="1"/>
    <brk id="108" min="3" max="19" man="1"/>
    <brk id="115" min="3" max="19" man="1"/>
    <brk id="122" min="3" max="19" man="1"/>
    <brk id="129" min="3" max="19" man="1"/>
    <brk id="142" min="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2018-06-28T06:40:00Z</dcterms:created>
  <dcterms:modified xsi:type="dcterms:W3CDTF">2018-06-28T06:43:21Z</dcterms:modified>
</cp:coreProperties>
</file>